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ge 1 Summary" sheetId="1" state="visible" r:id="rId1"/>
    <sheet xmlns:r="http://schemas.openxmlformats.org/officeDocument/2006/relationships" name="Reefer Containers" sheetId="2" state="visible" r:id="rId2"/>
    <sheet xmlns:r="http://schemas.openxmlformats.org/officeDocument/2006/relationships" name="Reduced Slab" sheetId="3" state="visible" r:id="rId3"/>
    <sheet xmlns:r="http://schemas.openxmlformats.org/officeDocument/2006/relationships" name="Earth Rampart" sheetId="4" state="visible" r:id="rId4"/>
    <sheet xmlns:r="http://schemas.openxmlformats.org/officeDocument/2006/relationships" name="Manager Residence" sheetId="5" state="visible" r:id="rId5"/>
    <sheet xmlns:r="http://schemas.openxmlformats.org/officeDocument/2006/relationships" name="Water System" sheetId="6" state="visible" r:id="rId6"/>
    <sheet xmlns:r="http://schemas.openxmlformats.org/officeDocument/2006/relationships" name="Electrical &amp; Power" sheetId="7" state="visible" r:id="rId7"/>
    <sheet xmlns:r="http://schemas.openxmlformats.org/officeDocument/2006/relationships" name="Temp Operations" sheetId="8" state="visible" r:id="rId8"/>
    <sheet xmlns:r="http://schemas.openxmlformats.org/officeDocument/2006/relationships" name="Site &amp; Security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9">
    <font>
      <name val="Calibri"/>
      <family val="2"/>
      <color theme="1"/>
      <sz val="11"/>
      <scheme val="minor"/>
    </font>
    <font>
      <name val="Arial"/>
      <b val="1"/>
      <color rgb="00C9A84C"/>
      <sz val="14"/>
    </font>
    <font>
      <name val="Arial"/>
      <i val="1"/>
      <color rgb="00AADDAA"/>
      <sz val="9"/>
    </font>
    <font>
      <name val="Arial"/>
      <i val="1"/>
      <color rgb="00C9A84C"/>
      <sz val="9"/>
    </font>
    <font>
      <name val="Arial"/>
      <b val="1"/>
      <color rgb="00C9A84C"/>
      <sz val="10"/>
    </font>
    <font>
      <name val="Arial"/>
      <sz val="10"/>
    </font>
    <font>
      <name val="Arial"/>
      <color rgb="000000FF"/>
      <sz val="10"/>
    </font>
    <font>
      <name val="Arial"/>
      <i val="1"/>
      <color rgb="00666666"/>
      <sz val="9"/>
    </font>
    <font>
      <name val="Arial"/>
      <b val="1"/>
      <color rgb="00FFFFFF"/>
      <sz val="12"/>
    </font>
    <font>
      <name val="Arial"/>
      <b val="1"/>
      <color rgb="00C9A84C"/>
      <sz val="12"/>
    </font>
    <font>
      <name val="Arial"/>
      <i val="1"/>
      <color rgb="00444444"/>
      <sz val="9"/>
    </font>
    <font>
      <name val="Arial"/>
      <b val="1"/>
      <color rgb="00C25A00"/>
      <sz val="10"/>
    </font>
    <font>
      <name val="Arial"/>
      <i val="1"/>
      <color rgb="00888888"/>
      <sz val="8"/>
    </font>
    <font>
      <name val="Arial"/>
      <b val="1"/>
      <color rgb="00C9A84C"/>
      <sz val="13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sz val="10"/>
    </font>
    <font>
      <name val="Arial"/>
      <b val="1"/>
      <color rgb="00000000"/>
      <sz val="10"/>
    </font>
    <font>
      <name val="Arial"/>
      <i val="1"/>
      <color rgb="00C25A00"/>
      <sz val="9"/>
    </font>
  </fonts>
  <fills count="6">
    <fill>
      <patternFill/>
    </fill>
    <fill>
      <patternFill patternType="gray125"/>
    </fill>
    <fill>
      <patternFill patternType="solid">
        <fgColor rgb="001E3A21"/>
      </patternFill>
    </fill>
    <fill>
      <patternFill patternType="solid">
        <fgColor rgb="002C4A2E"/>
      </patternFill>
    </fill>
    <fill>
      <patternFill patternType="solid">
        <fgColor rgb="00F5F5F0"/>
      </patternFill>
    </fill>
    <fill>
      <patternFill patternType="solid">
        <fgColor rgb="00EAF4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 indent="1"/>
    </xf>
    <xf numFmtId="0" fontId="4" fillId="3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/>
    </xf>
    <xf numFmtId="3" fontId="6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left" wrapText="1"/>
    </xf>
    <xf numFmtId="0" fontId="5" fillId="4" borderId="0" applyAlignment="1" pivotButton="0" quotePrefix="0" xfId="0">
      <alignment horizontal="left"/>
    </xf>
    <xf numFmtId="3" fontId="6" fillId="4" borderId="0" applyAlignment="1" pivotButton="0" quotePrefix="0" xfId="0">
      <alignment horizontal="right"/>
    </xf>
    <xf numFmtId="0" fontId="0" fillId="4" borderId="0" pivotButton="0" quotePrefix="0" xfId="0"/>
    <xf numFmtId="0" fontId="7" fillId="4" borderId="0" applyAlignment="1" pivotButton="0" quotePrefix="0" xfId="0">
      <alignment horizontal="left" wrapText="1"/>
    </xf>
    <xf numFmtId="0" fontId="8" fillId="2" borderId="0" pivotButton="0" quotePrefix="0" xfId="0"/>
    <xf numFmtId="3" fontId="9" fillId="2" borderId="0" applyAlignment="1" pivotButton="0" quotePrefix="0" xfId="0">
      <alignment horizontal="right"/>
    </xf>
    <xf numFmtId="0" fontId="10" fillId="0" borderId="0" pivotButton="0" quotePrefix="0" xfId="0"/>
    <xf numFmtId="3" fontId="10" fillId="0" borderId="0" applyAlignment="1" pivotButton="0" quotePrefix="0" xfId="0">
      <alignment horizontal="right"/>
    </xf>
    <xf numFmtId="0" fontId="11" fillId="0" borderId="0" applyAlignment="1" pivotButton="0" quotePrefix="0" xfId="0">
      <alignment horizontal="left" wrapText="1"/>
    </xf>
    <xf numFmtId="0" fontId="12" fillId="0" borderId="0" pivotButton="0" quotePrefix="0" xfId="0"/>
    <xf numFmtId="0" fontId="13" fillId="2" borderId="0" applyAlignment="1" pivotButton="0" quotePrefix="0" xfId="0">
      <alignment horizontal="left" vertical="center"/>
    </xf>
    <xf numFmtId="0" fontId="14" fillId="3" borderId="0" applyAlignment="1" pivotButton="0" quotePrefix="0" xfId="0">
      <alignment horizontal="left" indent="1"/>
    </xf>
    <xf numFmtId="0" fontId="5" fillId="0" borderId="0" applyAlignment="1" pivotButton="0" quotePrefix="0" xfId="0">
      <alignment horizontal="left" indent="1"/>
    </xf>
    <xf numFmtId="1" fontId="6" fillId="0" borderId="0" applyAlignment="1" pivotButton="0" quotePrefix="0" xfId="0">
      <alignment horizontal="right"/>
    </xf>
    <xf numFmtId="3" fontId="15" fillId="0" borderId="0" applyAlignment="1" pivotButton="0" quotePrefix="0" xfId="0">
      <alignment horizontal="right"/>
    </xf>
    <xf numFmtId="0" fontId="5" fillId="4" borderId="0" applyAlignment="1" pivotButton="0" quotePrefix="0" xfId="0">
      <alignment horizontal="left" indent="1"/>
    </xf>
    <xf numFmtId="1" fontId="6" fillId="4" borderId="0" applyAlignment="1" pivotButton="0" quotePrefix="0" xfId="0">
      <alignment horizontal="right"/>
    </xf>
    <xf numFmtId="3" fontId="15" fillId="4" borderId="0" applyAlignment="1" pivotButton="0" quotePrefix="0" xfId="0">
      <alignment horizontal="right"/>
    </xf>
    <xf numFmtId="0" fontId="16" fillId="5" borderId="0" pivotButton="0" quotePrefix="0" xfId="0"/>
    <xf numFmtId="0" fontId="0" fillId="5" borderId="0" pivotButton="0" quotePrefix="0" xfId="0"/>
    <xf numFmtId="3" fontId="17" fillId="5" borderId="0" applyAlignment="1" pivotButton="0" quotePrefix="0" xfId="0">
      <alignment horizontal="right"/>
    </xf>
    <xf numFmtId="0" fontId="18" fillId="0" borderId="0" applyAlignment="1" pivotButton="0" quotePrefix="0" xfId="0">
      <alignment horizontal="left" wrapText="1" indent="1"/>
    </xf>
    <xf numFmtId="0" fontId="10" fillId="0" borderId="0" applyAlignment="1" pivotButton="0" quotePrefix="0" xfId="0">
      <alignment horizontal="left" wrapText="1" indent="2"/>
    </xf>
    <xf numFmtId="0" fontId="11" fillId="0" borderId="0" applyAlignment="1" pivotButton="0" quotePrefix="0" xfId="0">
      <alignment horizontal="left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5" customWidth="1" min="1" max="1"/>
    <col width="18" customWidth="1" min="2" max="2"/>
    <col width="6" customWidth="1" min="3" max="3"/>
    <col width="38" customWidth="1" min="4" max="4"/>
    <col width="6" customWidth="1" min="5" max="5"/>
  </cols>
  <sheetData>
    <row r="1" ht="32" customHeight="1">
      <c r="A1" s="1" t="inlineStr">
        <is>
          <t>NANA BAMBI'S — STAGE 1 BUILD COSTING</t>
        </is>
      </c>
    </row>
    <row r="2">
      <c r="A2" s="2" t="inlineStr">
        <is>
          <t>Stage 1: Live · Work · Start Operations  |  Ragay, Camarines Sur  |  March 2026</t>
        </is>
      </c>
    </row>
    <row r="3" ht="16" customHeight="1">
      <c r="A3" s="3" t="inlineStr">
        <is>
          <t>4× reefers + rampart + residence + slab + utilities + temp operations. No restaurant. No butcher. No hub structure.</t>
        </is>
      </c>
    </row>
    <row r="4" ht="18" customHeight="1">
      <c r="A4" s="4" t="inlineStr">
        <is>
          <t>Section</t>
        </is>
      </c>
      <c r="B4" s="4" t="inlineStr">
        <is>
          <t>Stage 1 Cost ₱</t>
        </is>
      </c>
      <c r="C4" s="4" t="inlineStr"/>
      <c r="D4" s="4" t="inlineStr">
        <is>
          <t>Notes</t>
        </is>
      </c>
      <c r="E4" s="4" t="inlineStr"/>
    </row>
    <row r="5">
      <c r="A5" s="5" t="inlineStr">
        <is>
          <t>4× Reefer Hi-Cube Containers + Transport</t>
        </is>
      </c>
      <c r="B5" s="6" t="n">
        <v>860000</v>
      </c>
      <c r="D5" s="7" t="inlineStr">
        <is>
          <t>Cold storage operational from day one</t>
        </is>
      </c>
    </row>
    <row r="6">
      <c r="A6" s="8" t="inlineStr">
        <is>
          <t>Reduced Slab — rampart/reefer footprint only</t>
        </is>
      </c>
      <c r="B6" s="9" t="n">
        <v>245000</v>
      </c>
      <c r="C6" s="10" t="n"/>
      <c r="D6" s="11" t="inlineStr">
        <is>
          <t>~140m² — not full building footprint</t>
        </is>
      </c>
      <c r="E6" s="10" t="n"/>
    </row>
    <row r="7">
      <c r="A7" s="5" t="inlineStr">
        <is>
          <t>Earth Rampart + Access Ramp</t>
        </is>
      </c>
      <c r="B7" s="6" t="n">
        <v>466400</v>
      </c>
      <c r="D7" s="7" t="inlineStr">
        <is>
          <t>Full rampart — structural + water + garden</t>
        </is>
      </c>
    </row>
    <row r="8">
      <c r="A8" s="8" t="inlineStr">
        <is>
          <t>Water System</t>
        </is>
      </c>
      <c r="B8" s="9" t="n">
        <v>418000</v>
      </c>
      <c r="C8" s="10" t="n"/>
      <c r="D8" s="11" t="inlineStr">
        <is>
          <t>Full — tanks, wells, pumps, filtration</t>
        </is>
      </c>
      <c r="E8" s="10" t="n"/>
    </row>
    <row r="9">
      <c r="A9" s="5" t="inlineStr">
        <is>
          <t>Electrical &amp; Power</t>
        </is>
      </c>
      <c r="B9" s="6" t="n">
        <v>627000</v>
      </c>
      <c r="D9" s="7" t="inlineStr">
        <is>
          <t>Full — solar, batteries, generator</t>
        </is>
      </c>
    </row>
    <row r="10">
      <c r="A10" s="8" t="inlineStr">
        <is>
          <t>Drainage — site + slab</t>
        </is>
      </c>
      <c r="B10" s="9" t="n">
        <v>107000</v>
      </c>
      <c r="C10" s="10" t="n"/>
      <c r="D10" s="11" t="inlineStr">
        <is>
          <t>Full from day one</t>
        </is>
      </c>
      <c r="E10" s="10" t="n"/>
    </row>
    <row r="11">
      <c r="A11" s="5" t="inlineStr">
        <is>
          <t>Manager's Residence — 117m² on poles</t>
        </is>
      </c>
      <c r="B11" s="6" t="n">
        <v>1470597</v>
      </c>
      <c r="D11" s="7" t="inlineStr">
        <is>
          <t>3 bed/2 bath + small kitchen</t>
        </is>
      </c>
    </row>
    <row r="12">
      <c r="A12" s="8" t="inlineStr">
        <is>
          <t>2× 40ft Dry Containers — Temp Logistics Hub</t>
        </is>
      </c>
      <c r="B12" s="9" t="n">
        <v>160000</v>
      </c>
      <c r="C12" s="10" t="n"/>
      <c r="D12" s="11" t="inlineStr">
        <is>
          <t>Future car park area — redeploys to farm</t>
        </is>
      </c>
      <c r="E12" s="10" t="n"/>
    </row>
    <row r="13">
      <c r="A13" s="5" t="inlineStr">
        <is>
          <t>2× 40ft Dry Containers — Fly Camp</t>
        </is>
      </c>
      <c r="B13" s="6" t="n">
        <v>220000</v>
      </c>
      <c r="D13" s="7" t="inlineStr">
        <is>
          <t>Staff/worker accommodation on site</t>
        </is>
      </c>
    </row>
    <row r="14">
      <c r="A14" s="8" t="inlineStr">
        <is>
          <t>Hoop House — 20m × 10m</t>
        </is>
      </c>
      <c r="B14" s="9" t="n">
        <v>185000</v>
      </c>
      <c r="C14" s="10" t="n"/>
      <c r="D14" s="11" t="inlineStr">
        <is>
          <t>Operational cover — redeploys to farm</t>
        </is>
      </c>
      <c r="E14" s="10" t="n"/>
    </row>
    <row r="15">
      <c r="A15" s="5" t="inlineStr">
        <is>
          <t>Perimeter Fencing + Basic Security</t>
        </is>
      </c>
      <c r="B15" s="6" t="n">
        <v>120000</v>
      </c>
      <c r="D15" s="7" t="inlineStr">
        <is>
          <t>Site security from day one</t>
        </is>
      </c>
    </row>
    <row r="16">
      <c r="A16" s="8" t="inlineStr">
        <is>
          <t>Access Track — compacted limestone</t>
        </is>
      </c>
      <c r="B16" s="9" t="n">
        <v>85000</v>
      </c>
      <c r="C16" s="10" t="n"/>
      <c r="D16" s="11" t="inlineStr">
        <is>
          <t>Basic vehicle access to site</t>
        </is>
      </c>
      <c r="E16" s="10" t="n"/>
    </row>
    <row r="18" ht="24" customHeight="1">
      <c r="A18" s="12" t="inlineStr">
        <is>
          <t>STAGE 1 TOTAL</t>
        </is>
      </c>
      <c r="B18" s="13">
        <f>SUM(B5:B16)</f>
        <v/>
      </c>
    </row>
    <row r="19">
      <c r="A19" s="14" t="inlineStr">
        <is>
          <t>Excl. land (₱4.5M held in Family Trust)</t>
        </is>
      </c>
      <c r="B19" s="15">
        <f>B18-4500000</f>
        <v/>
      </c>
    </row>
    <row r="21" ht="24" customHeight="1">
      <c r="A21" s="16" t="inlineStr">
        <is>
          <t>WHAT THIS BUYS: A place to live. A place to work. Cold storage operational. Temp operations running. Everything else staged as revenue builds.</t>
        </is>
      </c>
    </row>
    <row r="22">
      <c r="A22" s="17" t="inlineStr">
        <is>
          <t>Blue values = editable estimates. Replace with actual contractor quotes.</t>
        </is>
      </c>
    </row>
  </sheetData>
  <mergeCells count="5">
    <mergeCell ref="A21:E21"/>
    <mergeCell ref="A2:E2"/>
    <mergeCell ref="A1:E1"/>
    <mergeCell ref="A22:E22"/>
    <mergeCell ref="A3:E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14" customWidth="1" min="3" max="3"/>
    <col width="14" customWidth="1" min="4" max="4"/>
    <col width="38" customWidth="1" min="5" max="5"/>
  </cols>
  <sheetData>
    <row r="1" ht="28" customHeight="1">
      <c r="A1" s="18" t="inlineStr">
        <is>
          <t>REEFER CONTAINERS — STAGE 1 (4× ONLY)</t>
        </is>
      </c>
    </row>
    <row r="2">
      <c r="A2" s="2" t="inlineStr">
        <is>
          <t>Cold storage operational. Upper floor spine containers (2×) are Stage 2 with the restaurant.</t>
        </is>
      </c>
    </row>
    <row r="3" ht="18" customHeight="1">
      <c r="A3" s="4" t="inlineStr">
        <is>
          <t>Item</t>
        </is>
      </c>
      <c r="B3" s="4" t="inlineStr">
        <is>
          <t>Qty</t>
        </is>
      </c>
      <c r="C3" s="4" t="inlineStr">
        <is>
          <t>Unit ₱</t>
        </is>
      </c>
      <c r="D3" s="4" t="inlineStr">
        <is>
          <t>Total ₱</t>
        </is>
      </c>
      <c r="E3" s="4" t="inlineStr">
        <is>
          <t>Notes</t>
        </is>
      </c>
    </row>
    <row r="4" ht="16" customHeight="1">
      <c r="A4" s="19" t="inlineStr">
        <is>
          <t>4× REEFER HI-CUBE — REAR COLD STORAGE</t>
        </is>
      </c>
    </row>
    <row r="5">
      <c r="A5" s="20" t="inlineStr">
        <is>
          <t>40ft reefer hi-cube — cool room 1 (2°–4°C)</t>
        </is>
      </c>
      <c r="B5" s="21" t="n">
        <v>1</v>
      </c>
      <c r="C5" s="6" t="n">
        <v>185000</v>
      </c>
      <c r="D5" s="22">
        <f>B5*C5</f>
        <v/>
      </c>
      <c r="E5" s="7" t="inlineStr">
        <is>
          <t>Fresh meat, dairy, vegetables</t>
        </is>
      </c>
    </row>
    <row r="6">
      <c r="A6" s="23" t="inlineStr">
        <is>
          <t>40ft reefer hi-cube — cool room 2 (2°–4°C)</t>
        </is>
      </c>
      <c r="B6" s="24" t="n">
        <v>1</v>
      </c>
      <c r="C6" s="9" t="n">
        <v>185000</v>
      </c>
      <c r="D6" s="25">
        <f>B6*C6</f>
        <v/>
      </c>
      <c r="E6" s="11" t="inlineStr">
        <is>
          <t>Overflow / market stock</t>
        </is>
      </c>
    </row>
    <row r="7">
      <c r="A7" s="20" t="inlineStr">
        <is>
          <t>40ft reefer hi-cube — freezer 1 (−18°C)</t>
        </is>
      </c>
      <c r="B7" s="21" t="n">
        <v>1</v>
      </c>
      <c r="C7" s="6" t="n">
        <v>185000</v>
      </c>
      <c r="D7" s="22">
        <f>B7*C7</f>
        <v/>
      </c>
      <c r="E7" s="7" t="inlineStr">
        <is>
          <t>Frozen meat, seafood, bulk</t>
        </is>
      </c>
    </row>
    <row r="8">
      <c r="A8" s="23" t="inlineStr">
        <is>
          <t>40ft reefer hi-cube — freezer 2 (−18°C)</t>
        </is>
      </c>
      <c r="B8" s="24" t="n">
        <v>1</v>
      </c>
      <c r="C8" s="9" t="n">
        <v>185000</v>
      </c>
      <c r="D8" s="25">
        <f>B8*C8</f>
        <v/>
      </c>
      <c r="E8" s="11" t="inlineStr">
        <is>
          <t>Overflow + ice production</t>
        </is>
      </c>
    </row>
    <row r="9">
      <c r="A9" s="26" t="inlineStr">
        <is>
          <t>SUBTOTAL — CONTAINERS</t>
        </is>
      </c>
      <c r="B9" s="27" t="n"/>
      <c r="C9" s="27" t="n"/>
      <c r="D9" s="28">
        <f>SUM(D5:D8)</f>
        <v/>
      </c>
      <c r="E9" s="27" t="n"/>
    </row>
    <row r="11" ht="16" customHeight="1">
      <c r="A11" s="19" t="inlineStr">
        <is>
          <t>TRANSPORT &amp; PLACEMENT</t>
        </is>
      </c>
    </row>
    <row r="12">
      <c r="A12" s="23" t="inlineStr">
        <is>
          <t>Lowboy transport — Naga or Manila to site</t>
        </is>
      </c>
      <c r="B12" s="24" t="n">
        <v>1</v>
      </c>
      <c r="C12" s="9" t="n">
        <v>60000</v>
      </c>
      <c r="D12" s="25">
        <f>B12*C12</f>
        <v/>
      </c>
      <c r="E12" s="11" t="inlineStr">
        <is>
          <t>4 containers, one mobilisation</t>
        </is>
      </c>
    </row>
    <row r="13">
      <c r="A13" s="20" t="inlineStr">
        <is>
          <t>Crane hire — placement + levelling</t>
        </is>
      </c>
      <c r="B13" s="21" t="n">
        <v>1</v>
      </c>
      <c r="C13" s="6" t="n">
        <v>30000</v>
      </c>
      <c r="D13" s="22">
        <f>B13*C13</f>
        <v/>
      </c>
      <c r="E13" s="7" t="inlineStr">
        <is>
          <t>Position all 4 on rampart</t>
        </is>
      </c>
    </row>
    <row r="14">
      <c r="A14" s="26" t="inlineStr">
        <is>
          <t>SUBTOTAL — TRANSPORT</t>
        </is>
      </c>
      <c r="B14" s="27" t="n"/>
      <c r="C14" s="27" t="n"/>
      <c r="D14" s="28">
        <f>SUM(D12:D13)</f>
        <v/>
      </c>
      <c r="E14" s="27" t="n"/>
    </row>
    <row r="16" ht="16" customHeight="1">
      <c r="A16" s="19" t="inlineStr">
        <is>
          <t>REMOTE REFRIGERATION — COLD CHAIN OPERATIONAL</t>
        </is>
      </c>
    </row>
    <row r="17">
      <c r="A17" s="20" t="inlineStr">
        <is>
          <t>Remote refrigeration unit — cool room 1</t>
        </is>
      </c>
      <c r="B17" s="21" t="n">
        <v>1</v>
      </c>
      <c r="C17" s="6" t="n">
        <v>120000</v>
      </c>
      <c r="D17" s="22">
        <f>B17*C17</f>
        <v/>
      </c>
      <c r="E17" s="7" t="inlineStr">
        <is>
          <t>Standalone compressor — NOT built-in reefer unit</t>
        </is>
      </c>
    </row>
    <row r="18">
      <c r="A18" s="23" t="inlineStr">
        <is>
          <t>Remote refrigeration unit — cool room 2</t>
        </is>
      </c>
      <c r="B18" s="24" t="n">
        <v>1</v>
      </c>
      <c r="C18" s="9" t="n">
        <v>120000</v>
      </c>
      <c r="D18" s="25">
        <f>B18*C18</f>
        <v/>
      </c>
      <c r="E18" s="11" t="inlineStr"/>
    </row>
    <row r="19">
      <c r="A19" s="20" t="inlineStr">
        <is>
          <t>Remote refrigeration unit — freezer 1 (−18°C)</t>
        </is>
      </c>
      <c r="B19" s="21" t="n">
        <v>1</v>
      </c>
      <c r="C19" s="6" t="n">
        <v>150000</v>
      </c>
      <c r="D19" s="22">
        <f>B19*C19</f>
        <v/>
      </c>
      <c r="E19" s="7" t="inlineStr"/>
    </row>
    <row r="20">
      <c r="A20" s="23" t="inlineStr">
        <is>
          <t>Remote refrigeration unit — freezer 2 (−18°C)</t>
        </is>
      </c>
      <c r="B20" s="24" t="n">
        <v>1</v>
      </c>
      <c r="C20" s="9" t="n">
        <v>150000</v>
      </c>
      <c r="D20" s="25">
        <f>B20*C20</f>
        <v/>
      </c>
      <c r="E20" s="11" t="inlineStr"/>
    </row>
    <row r="21">
      <c r="A21" s="20" t="inlineStr">
        <is>
          <t>Refrigeration install + pipework + gas charge</t>
        </is>
      </c>
      <c r="B21" s="21" t="n">
        <v>1</v>
      </c>
      <c r="C21" s="6" t="n">
        <v>50000</v>
      </c>
      <c r="D21" s="22">
        <f>B21*C21</f>
        <v/>
      </c>
      <c r="E21" s="7" t="inlineStr">
        <is>
          <t>Local refrigeration contractor</t>
        </is>
      </c>
    </row>
    <row r="22">
      <c r="A22" s="23" t="inlineStr">
        <is>
          <t>Temperature monitoring — digital sensors + alarm</t>
        </is>
      </c>
      <c r="B22" s="24" t="n">
        <v>1</v>
      </c>
      <c r="C22" s="9" t="n">
        <v>15000</v>
      </c>
      <c r="D22" s="25">
        <f>B22*C22</f>
        <v/>
      </c>
      <c r="E22" s="11" t="inlineStr">
        <is>
          <t>All 4 rooms</t>
        </is>
      </c>
    </row>
    <row r="23">
      <c r="A23" s="20" t="inlineStr">
        <is>
          <t>Strip curtains + door seals</t>
        </is>
      </c>
      <c r="B23" s="21" t="n">
        <v>1</v>
      </c>
      <c r="C23" s="6" t="n">
        <v>15000</v>
      </c>
      <c r="D23" s="22">
        <f>B23*C23</f>
        <v/>
      </c>
      <c r="E23" s="7" t="inlineStr"/>
    </row>
    <row r="24">
      <c r="A24" s="23" t="inlineStr">
        <is>
          <t>Cool room racking + fit-out</t>
        </is>
      </c>
      <c r="B24" s="24" t="n">
        <v>2</v>
      </c>
      <c r="C24" s="9" t="n">
        <v>17500</v>
      </c>
      <c r="D24" s="25">
        <f>B24*C24</f>
        <v/>
      </c>
      <c r="E24" s="11" t="inlineStr">
        <is>
          <t>Both cool rooms</t>
        </is>
      </c>
    </row>
    <row r="25">
      <c r="A25" s="20" t="inlineStr">
        <is>
          <t>Freezer racking + fit-out</t>
        </is>
      </c>
      <c r="B25" s="21" t="n">
        <v>2</v>
      </c>
      <c r="C25" s="6" t="n">
        <v>15000</v>
      </c>
      <c r="D25" s="22">
        <f>B25*C25</f>
        <v/>
      </c>
      <c r="E25" s="7" t="inlineStr">
        <is>
          <t>Both freezers</t>
        </is>
      </c>
    </row>
    <row r="26">
      <c r="A26" s="26" t="inlineStr">
        <is>
          <t>SUBTOTAL — REFRIGERATION</t>
        </is>
      </c>
      <c r="B26" s="27" t="n"/>
      <c r="C26" s="27" t="n"/>
      <c r="D26" s="28">
        <f>SUM(D17:D25)</f>
        <v/>
      </c>
      <c r="E26" s="27" t="n"/>
    </row>
    <row r="28" ht="30" customHeight="1">
      <c r="A28" s="29" t="inlineStr">
        <is>
          <t>NOTE: 2× upper floor spine containers (restaurant structure) are Stage 2. When restaurant build begins, 2 more reefers added — same sourcing, same transport contractor.</t>
        </is>
      </c>
    </row>
  </sheetData>
  <mergeCells count="6">
    <mergeCell ref="A4:E4"/>
    <mergeCell ref="A2:E2"/>
    <mergeCell ref="A16:E16"/>
    <mergeCell ref="A28:E28"/>
    <mergeCell ref="A11:E11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14" customWidth="1" min="3" max="3"/>
    <col width="14" customWidth="1" min="4" max="4"/>
    <col width="38" customWidth="1" min="5" max="5"/>
  </cols>
  <sheetData>
    <row r="1" ht="28" customHeight="1">
      <c r="A1" s="18" t="inlineStr">
        <is>
          <t>GROUND SLAB — REDUCED STAGE 1 FOOTPRINT</t>
        </is>
      </c>
    </row>
    <row r="2">
      <c r="A2" s="2" t="inlineStr">
        <is>
          <t>~140m² under rampart/reefer zone only. Full 277m² poured when restaurant build begins.</t>
        </is>
      </c>
    </row>
    <row r="3" ht="18" customHeight="1">
      <c r="A3" s="4" t="inlineStr">
        <is>
          <t>Item</t>
        </is>
      </c>
      <c r="B3" s="4" t="inlineStr">
        <is>
          <t>Qty</t>
        </is>
      </c>
      <c r="C3" s="4" t="inlineStr">
        <is>
          <t>Unit ₱</t>
        </is>
      </c>
      <c r="D3" s="4" t="inlineStr">
        <is>
          <t>Total ₱</t>
        </is>
      </c>
      <c r="E3" s="4" t="inlineStr">
        <is>
          <t>Notes</t>
        </is>
      </c>
    </row>
    <row r="4" ht="16" customHeight="1">
      <c r="A4" s="19" t="inlineStr">
        <is>
          <t>CONCRETE SLAB — ~140m² @ 150mm</t>
        </is>
      </c>
    </row>
    <row r="5">
      <c r="A5" s="20" t="inlineStr">
        <is>
          <t>Ready-mix concrete — 21m³ @ ₱5,500/m³</t>
        </is>
      </c>
      <c r="B5" s="21" t="n">
        <v>1</v>
      </c>
      <c r="C5" s="6" t="n">
        <v>115500</v>
      </c>
      <c r="D5" s="22">
        <f>B5*C5</f>
        <v/>
      </c>
      <c r="E5" s="7" t="inlineStr">
        <is>
          <t>140m² × 150mm</t>
        </is>
      </c>
    </row>
    <row r="6">
      <c r="A6" s="23" t="inlineStr">
        <is>
          <t>BRC mesh reinforcement</t>
        </is>
      </c>
      <c r="B6" s="24" t="n">
        <v>1</v>
      </c>
      <c r="C6" s="9" t="n">
        <v>49000</v>
      </c>
      <c r="D6" s="25">
        <f>B6*C6</f>
        <v/>
      </c>
      <c r="E6" s="11" t="inlineStr">
        <is>
          <t>Full slab coverage</t>
        </is>
      </c>
    </row>
    <row r="7">
      <c r="A7" s="20" t="inlineStr">
        <is>
          <t>Formwork + edge boarding</t>
        </is>
      </c>
      <c r="B7" s="21" t="n">
        <v>1</v>
      </c>
      <c r="C7" s="6" t="n">
        <v>16000</v>
      </c>
      <c r="D7" s="22">
        <f>B7*C7</f>
        <v/>
      </c>
      <c r="E7" s="7" t="inlineStr"/>
    </row>
    <row r="8">
      <c r="A8" s="23" t="inlineStr">
        <is>
          <t>Gravel sub-base 100mm</t>
        </is>
      </c>
      <c r="B8" s="24" t="n">
        <v>1</v>
      </c>
      <c r="C8" s="9" t="n">
        <v>11200</v>
      </c>
      <c r="D8" s="25">
        <f>B8*C8</f>
        <v/>
      </c>
      <c r="E8" s="11" t="inlineStr"/>
    </row>
    <row r="9">
      <c r="A9" s="20" t="inlineStr">
        <is>
          <t>Vapour barrier</t>
        </is>
      </c>
      <c r="B9" s="21" t="n">
        <v>1</v>
      </c>
      <c r="C9" s="6" t="n">
        <v>5000</v>
      </c>
      <c r="D9" s="22">
        <f>B9*C9</f>
        <v/>
      </c>
      <c r="E9" s="7" t="inlineStr"/>
    </row>
    <row r="10">
      <c r="A10" s="23" t="inlineStr">
        <is>
          <t>Labour — pour and finish</t>
        </is>
      </c>
      <c r="B10" s="24" t="n">
        <v>1</v>
      </c>
      <c r="C10" s="9" t="n">
        <v>28000</v>
      </c>
      <c r="D10" s="25">
        <f>B10*C10</f>
        <v/>
      </c>
      <c r="E10" s="11" t="inlineStr"/>
    </row>
    <row r="11">
      <c r="A11" s="20" t="inlineStr">
        <is>
          <t>Floor drains × 2 with sumps</t>
        </is>
      </c>
      <c r="B11" s="21" t="n">
        <v>2</v>
      </c>
      <c r="C11" s="6" t="n">
        <v>5500</v>
      </c>
      <c r="D11" s="22">
        <f>B11*C11</f>
        <v/>
      </c>
      <c r="E11" s="7" t="inlineStr">
        <is>
          <t>Drainage from day one</t>
        </is>
      </c>
    </row>
    <row r="12">
      <c r="A12" s="23" t="inlineStr">
        <is>
          <t>Curing and sealing</t>
        </is>
      </c>
      <c r="B12" s="24" t="n">
        <v>1</v>
      </c>
      <c r="C12" s="9" t="n">
        <v>10000</v>
      </c>
      <c r="D12" s="25">
        <f>B12*C12</f>
        <v/>
      </c>
      <c r="E12" s="11" t="inlineStr"/>
    </row>
    <row r="13">
      <c r="A13" s="26" t="inlineStr">
        <is>
          <t>SUBTOTAL — SLAB</t>
        </is>
      </c>
      <c r="B13" s="27" t="n"/>
      <c r="C13" s="27" t="n"/>
      <c r="D13" s="28">
        <f>SUM(D5:D12)</f>
        <v/>
      </c>
      <c r="E13" s="27" t="n"/>
    </row>
    <row r="15" ht="30" customHeight="1">
      <c r="A15" s="29" t="inlineStr">
        <is>
          <t>Stage 2 slab extension: remaining ~137m² poured when butcher/ops fit-out begins. Same contractor, same spec. Leave reinforcement starter bars at slab edge for clean join.</t>
        </is>
      </c>
    </row>
  </sheetData>
  <mergeCells count="4">
    <mergeCell ref="A2:E2"/>
    <mergeCell ref="A15:E15"/>
    <mergeCell ref="A1:E1"/>
    <mergeCell ref="A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0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14" customWidth="1" min="3" max="3"/>
    <col width="14" customWidth="1" min="4" max="4"/>
    <col width="38" customWidth="1" min="5" max="5"/>
  </cols>
  <sheetData>
    <row r="1" ht="28" customHeight="1">
      <c r="A1" s="18" t="inlineStr">
        <is>
          <t>EARTH RAMPART + ACCESS RAMP — FULL BUILD STAGE 1</t>
        </is>
      </c>
    </row>
    <row r="2">
      <c r="A2" s="2" t="inlineStr">
        <is>
          <t>Full rampart required in Stage 1 — it IS the foundation for reefers, water tanks, and residence access.</t>
        </is>
      </c>
    </row>
    <row r="3" ht="18" customHeight="1">
      <c r="A3" s="4" t="inlineStr">
        <is>
          <t>Item</t>
        </is>
      </c>
      <c r="B3" s="4" t="inlineStr">
        <is>
          <t>Qty</t>
        </is>
      </c>
      <c r="C3" s="4" t="inlineStr">
        <is>
          <t>Unit ₱</t>
        </is>
      </c>
      <c r="D3" s="4" t="inlineStr">
        <is>
          <t>Total ₱</t>
        </is>
      </c>
      <c r="E3" s="4" t="inlineStr">
        <is>
          <t>Notes</t>
        </is>
      </c>
    </row>
    <row r="4" ht="16" customHeight="1">
      <c r="A4" s="19" t="inlineStr">
        <is>
          <t>RAMPART BODY + RAMP — 1:10 grade, 29m run × 4m wide</t>
        </is>
      </c>
    </row>
    <row r="5">
      <c r="A5" s="20" t="inlineStr">
        <is>
          <t>Fill material — approx. 800 tonnes</t>
        </is>
      </c>
      <c r="B5" s="21" t="n">
        <v>800</v>
      </c>
      <c r="C5" s="6" t="n">
        <v>150</v>
      </c>
      <c r="D5" s="22">
        <f>B5*C5</f>
        <v/>
      </c>
      <c r="E5" s="7" t="inlineStr">
        <is>
          <t>Build up rampart body + ramp</t>
        </is>
      </c>
    </row>
    <row r="6">
      <c r="A6" s="23" t="inlineStr">
        <is>
          <t>Compaction labour</t>
        </is>
      </c>
      <c r="B6" s="24" t="n">
        <v>1</v>
      </c>
      <c r="C6" s="9" t="n">
        <v>35000</v>
      </c>
      <c r="D6" s="25">
        <f>B6*C6</f>
        <v/>
      </c>
      <c r="E6" s="11" t="inlineStr">
        <is>
          <t>Layer by layer — critical for stability</t>
        </is>
      </c>
    </row>
    <row r="7">
      <c r="A7" s="20" t="inlineStr">
        <is>
          <t>Sub-surface drainage under ramp</t>
        </is>
      </c>
      <c r="B7" s="21" t="n">
        <v>1</v>
      </c>
      <c r="C7" s="6" t="n">
        <v>40000</v>
      </c>
      <c r="D7" s="22">
        <f>B7*C7</f>
        <v/>
      </c>
      <c r="E7" s="7" t="inlineStr">
        <is>
          <t>CRITICAL — prevents waterlogging</t>
        </is>
      </c>
    </row>
    <row r="8">
      <c r="A8" s="23" t="inlineStr">
        <is>
          <t>Concrete ramp surface — 116m²</t>
        </is>
      </c>
      <c r="B8" s="24" t="n">
        <v>116</v>
      </c>
      <c r="C8" s="9" t="n">
        <v>400</v>
      </c>
      <c r="D8" s="25">
        <f>B8*C8</f>
        <v/>
      </c>
      <c r="E8" s="11" t="inlineStr">
        <is>
          <t>Non-slip, gentle gradient</t>
        </is>
      </c>
    </row>
    <row r="9">
      <c r="A9" s="20" t="inlineStr">
        <is>
          <t>CHB retaining walls — both sides</t>
        </is>
      </c>
      <c r="B9" s="21" t="n">
        <v>1</v>
      </c>
      <c r="C9" s="6" t="n">
        <v>120000</v>
      </c>
      <c r="D9" s="22">
        <f>B9*C9</f>
        <v/>
      </c>
      <c r="E9" s="7" t="inlineStr">
        <is>
          <t>Contain fill, define edges</t>
        </is>
      </c>
    </row>
    <row r="10">
      <c r="A10" s="23" t="inlineStr">
        <is>
          <t>Trellis wall + raised garden beds over tanks</t>
        </is>
      </c>
      <c r="B10" s="24" t="n">
        <v>1</v>
      </c>
      <c r="C10" s="9" t="n">
        <v>80000</v>
      </c>
      <c r="D10" s="25">
        <f>B10*C10</f>
        <v/>
      </c>
      <c r="E10" s="11" t="inlineStr">
        <is>
          <t>Conceals tanks, grows kitchen herbs</t>
        </is>
      </c>
    </row>
    <row r="11">
      <c r="A11" s="20" t="inlineStr">
        <is>
          <t>Path lighting — low bollards</t>
        </is>
      </c>
      <c r="B11" s="21" t="n">
        <v>1</v>
      </c>
      <c r="C11" s="6" t="n">
        <v>25000</v>
      </c>
      <c r="D11" s="22">
        <f>B11*C11</f>
        <v/>
      </c>
      <c r="E11" s="7" t="inlineStr">
        <is>
          <t>Guest arrival experience</t>
        </is>
      </c>
    </row>
    <row r="12">
      <c r="A12" s="26" t="inlineStr">
        <is>
          <t>SUBTOTAL — RAMPART + RAMP</t>
        </is>
      </c>
      <c r="B12" s="27" t="n"/>
      <c r="C12" s="27" t="n"/>
      <c r="D12" s="28">
        <f>SUM(D5:D11)</f>
        <v/>
      </c>
      <c r="E12" s="27" t="n"/>
    </row>
    <row r="14" ht="16" customHeight="1">
      <c r="A14" s="19" t="inlineStr">
        <is>
          <t>EXTERNAL STAIRS — left wing, staff + delivery access</t>
        </is>
      </c>
    </row>
    <row r="15">
      <c r="A15" s="20" t="inlineStr">
        <is>
          <t>Steel stringers + landing plate</t>
        </is>
      </c>
      <c r="B15" s="21" t="n">
        <v>1</v>
      </c>
      <c r="C15" s="6" t="n">
        <v>45000</v>
      </c>
      <c r="D15" s="22">
        <f>B15*C15</f>
        <v/>
      </c>
      <c r="E15" s="7" t="inlineStr">
        <is>
          <t>Rise ~2.9m from ground to upper level</t>
        </is>
      </c>
    </row>
    <row r="16">
      <c r="A16" s="23" t="inlineStr">
        <is>
          <t>Hardwood/bamboo treads + nosings</t>
        </is>
      </c>
      <c r="B16" s="24" t="n">
        <v>1</v>
      </c>
      <c r="C16" s="9" t="n">
        <v>28000</v>
      </c>
      <c r="D16" s="25">
        <f>B16*C16</f>
        <v/>
      </c>
      <c r="E16" s="11" t="inlineStr"/>
    </row>
    <row r="17">
      <c r="A17" s="20" t="inlineStr">
        <is>
          <t>Handrails — both sides</t>
        </is>
      </c>
      <c r="B17" s="21" t="n">
        <v>1</v>
      </c>
      <c r="C17" s="6" t="n">
        <v>22000</v>
      </c>
      <c r="D17" s="22">
        <f>B17*C17</f>
        <v/>
      </c>
      <c r="E17" s="7" t="inlineStr"/>
    </row>
    <row r="18">
      <c r="A18" s="23" t="inlineStr">
        <is>
          <t>Pad footings × 2</t>
        </is>
      </c>
      <c r="B18" s="24" t="n">
        <v>2</v>
      </c>
      <c r="C18" s="9" t="n">
        <v>6000</v>
      </c>
      <c r="D18" s="25">
        <f>B18*C18</f>
        <v/>
      </c>
      <c r="E18" s="11" t="inlineStr"/>
    </row>
    <row r="19">
      <c r="A19" s="20" t="inlineStr">
        <is>
          <t>Labour</t>
        </is>
      </c>
      <c r="B19" s="21" t="n">
        <v>1</v>
      </c>
      <c r="C19" s="6" t="n">
        <v>18000</v>
      </c>
      <c r="D19" s="22">
        <f>B19*C19</f>
        <v/>
      </c>
      <c r="E19" s="7" t="inlineStr"/>
    </row>
    <row r="20">
      <c r="A20" s="26" t="inlineStr">
        <is>
          <t>SUBTOTAL — STAIRS</t>
        </is>
      </c>
      <c r="B20" s="27" t="n"/>
      <c r="C20" s="27" t="n"/>
      <c r="D20" s="28">
        <f>SUM(D15:D19)</f>
        <v/>
      </c>
      <c r="E20" s="27" t="n"/>
    </row>
  </sheetData>
  <mergeCells count="4">
    <mergeCell ref="A2:E2"/>
    <mergeCell ref="A1:E1"/>
    <mergeCell ref="A4:E4"/>
    <mergeCell ref="A14:E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48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14" customWidth="1" min="3" max="3"/>
    <col width="14" customWidth="1" min="4" max="4"/>
    <col width="40" customWidth="1" min="5" max="5"/>
  </cols>
  <sheetData>
    <row r="1" ht="28" customHeight="1">
      <c r="A1" s="18" t="inlineStr">
        <is>
          <t>MANAGER'S RESIDENCE — 117.3m² ON POLES</t>
        </is>
      </c>
    </row>
    <row r="2">
      <c r="A2" s="2" t="inlineStr">
        <is>
          <t>3 bed / 2 bath + small kitchen. Light steel + FCB + nipa. Connects to hub when built.</t>
        </is>
      </c>
    </row>
    <row r="3" ht="18" customHeight="1">
      <c r="A3" s="4" t="inlineStr">
        <is>
          <t>Item</t>
        </is>
      </c>
      <c r="B3" s="4" t="inlineStr">
        <is>
          <t>Qty</t>
        </is>
      </c>
      <c r="C3" s="4" t="inlineStr">
        <is>
          <t>Unit ₱</t>
        </is>
      </c>
      <c r="D3" s="4" t="inlineStr">
        <is>
          <t>Total ₱</t>
        </is>
      </c>
      <c r="E3" s="4" t="inlineStr">
        <is>
          <t>Notes</t>
        </is>
      </c>
    </row>
    <row r="4" ht="16" customHeight="1">
      <c r="A4" s="19" t="inlineStr">
        <is>
          <t>STRUCTURE — poles + floor (elevated ~2.9m)</t>
        </is>
      </c>
    </row>
    <row r="5">
      <c r="A5" s="20" t="inlineStr">
        <is>
          <t>Steel poles × 14 + pad footings</t>
        </is>
      </c>
      <c r="B5" s="21" t="n">
        <v>14</v>
      </c>
      <c r="C5" s="6" t="n">
        <v>12500</v>
      </c>
      <c r="D5" s="22">
        <f>B5*C5</f>
        <v/>
      </c>
      <c r="E5" s="7" t="inlineStr">
        <is>
          <t>17m span</t>
        </is>
      </c>
    </row>
    <row r="6">
      <c r="A6" s="23" t="inlineStr">
        <is>
          <t>Steel floor frame — joists</t>
        </is>
      </c>
      <c r="B6" s="24" t="n">
        <v>117</v>
      </c>
      <c r="C6" s="9" t="n">
        <v>500</v>
      </c>
      <c r="D6" s="25">
        <f>B6*C6</f>
        <v/>
      </c>
      <c r="E6" s="11" t="inlineStr">
        <is>
          <t>Per m² floor area</t>
        </is>
      </c>
    </row>
    <row r="7">
      <c r="A7" s="20" t="inlineStr">
        <is>
          <t>19mm FCB floor deck</t>
        </is>
      </c>
      <c r="B7" s="21" t="n">
        <v>117</v>
      </c>
      <c r="C7" s="6" t="n">
        <v>380</v>
      </c>
      <c r="D7" s="22">
        <f>B7*C7</f>
        <v/>
      </c>
      <c r="E7" s="7" t="inlineStr"/>
    </row>
    <row r="8">
      <c r="A8" s="23" t="inlineStr">
        <is>
          <t>Connection point — future hub doorway</t>
        </is>
      </c>
      <c r="B8" s="24" t="n">
        <v>1</v>
      </c>
      <c r="C8" s="9" t="n">
        <v>25000</v>
      </c>
      <c r="D8" s="25">
        <f>B8*C8</f>
        <v/>
      </c>
      <c r="E8" s="11" t="inlineStr">
        <is>
          <t>Beam + opening ready for Stage 2</t>
        </is>
      </c>
    </row>
    <row r="9">
      <c r="A9" s="26" t="inlineStr">
        <is>
          <t>SUBTOTAL — STRUCTURE</t>
        </is>
      </c>
      <c r="B9" s="27" t="n"/>
      <c r="C9" s="27" t="n"/>
      <c r="D9" s="28">
        <f>SUM(D5:D8)</f>
        <v/>
      </c>
      <c r="E9" s="27" t="n"/>
    </row>
    <row r="11" ht="16" customHeight="1">
      <c r="A11" s="19" t="inlineStr">
        <is>
          <t>WALLS — light steel stud + FCB + nipa cladding</t>
        </is>
      </c>
    </row>
    <row r="12">
      <c r="A12" s="23" t="inlineStr">
        <is>
          <t>External wall frame — light steel stud</t>
        </is>
      </c>
      <c r="B12" s="24" t="n">
        <v>1</v>
      </c>
      <c r="C12" s="9" t="n">
        <v>122607</v>
      </c>
      <c r="D12" s="25">
        <f>B12*C12</f>
        <v/>
      </c>
      <c r="E12" s="11" t="inlineStr"/>
    </row>
    <row r="13">
      <c r="A13" s="20" t="inlineStr">
        <is>
          <t>Internal partition walls</t>
        </is>
      </c>
      <c r="B13" s="21" t="n">
        <v>1</v>
      </c>
      <c r="C13" s="6" t="n">
        <v>59823</v>
      </c>
      <c r="D13" s="22">
        <f>B13*C13</f>
        <v/>
      </c>
      <c r="E13" s="7" t="inlineStr">
        <is>
          <t>Per plan</t>
        </is>
      </c>
    </row>
    <row r="14">
      <c r="A14" s="23" t="inlineStr">
        <is>
          <t>Nipa external cladding over FCB</t>
        </is>
      </c>
      <c r="B14" s="24" t="n">
        <v>1</v>
      </c>
      <c r="C14" s="9" t="n">
        <v>77436</v>
      </c>
      <c r="D14" s="25">
        <f>B14*C14</f>
        <v/>
      </c>
      <c r="E14" s="11" t="inlineStr">
        <is>
          <t>Matches future hub aesthetic</t>
        </is>
      </c>
    </row>
    <row r="15">
      <c r="A15" s="26" t="inlineStr">
        <is>
          <t>SUBTOTAL — WALLS</t>
        </is>
      </c>
      <c r="B15" s="27" t="n"/>
      <c r="C15" s="27" t="n"/>
      <c r="D15" s="28">
        <f>SUM(D12:D14)</f>
        <v/>
      </c>
      <c r="E15" s="27" t="n"/>
    </row>
    <row r="17" ht="16" customHeight="1">
      <c r="A17" s="19" t="inlineStr">
        <is>
          <t>ROOF — torch-on membrane + nipa (141m² actual)</t>
        </is>
      </c>
    </row>
    <row r="18">
      <c r="A18" s="23" t="inlineStr">
        <is>
          <t>Steel rafters + purlins</t>
        </is>
      </c>
      <c r="B18" s="24" t="n">
        <v>117</v>
      </c>
      <c r="C18" s="9" t="n">
        <v>700</v>
      </c>
      <c r="D18" s="25">
        <f>B18*C18</f>
        <v/>
      </c>
      <c r="E18" s="11" t="inlineStr"/>
    </row>
    <row r="19">
      <c r="A19" s="20" t="inlineStr">
        <is>
          <t>19mm FCB deck</t>
        </is>
      </c>
      <c r="B19" s="21" t="n">
        <v>141</v>
      </c>
      <c r="C19" s="6" t="n">
        <v>280</v>
      </c>
      <c r="D19" s="22">
        <f>B19*C19</f>
        <v/>
      </c>
      <c r="E19" s="7" t="inlineStr">
        <is>
          <t>141m² actual on pitch</t>
        </is>
      </c>
    </row>
    <row r="20">
      <c r="A20" s="23" t="inlineStr">
        <is>
          <t>Torch-on base sheet + cap sheet</t>
        </is>
      </c>
      <c r="B20" s="24" t="n">
        <v>141</v>
      </c>
      <c r="C20" s="9" t="n">
        <v>770</v>
      </c>
      <c r="D20" s="25">
        <f>B20*C20</f>
        <v/>
      </c>
      <c r="E20" s="11" t="inlineStr">
        <is>
          <t>Two-layer sealed system</t>
        </is>
      </c>
    </row>
    <row r="21">
      <c r="A21" s="20" t="inlineStr">
        <is>
          <t>Batten grid + nipa panels</t>
        </is>
      </c>
      <c r="B21" s="21" t="n">
        <v>141</v>
      </c>
      <c r="C21" s="6" t="n">
        <v>630</v>
      </c>
      <c r="D21" s="22">
        <f>B21*C21</f>
        <v/>
      </c>
      <c r="E21" s="7" t="inlineStr">
        <is>
          <t>Air gap + finish</t>
        </is>
      </c>
    </row>
    <row r="22">
      <c r="A22" s="23" t="inlineStr">
        <is>
          <t>Ridge + gutters + downpipes</t>
        </is>
      </c>
      <c r="B22" s="24" t="n">
        <v>1</v>
      </c>
      <c r="C22" s="9" t="n">
        <v>60000</v>
      </c>
      <c r="D22" s="25">
        <f>B22*C22</f>
        <v/>
      </c>
      <c r="E22" s="11" t="inlineStr"/>
    </row>
    <row r="23">
      <c r="A23" s="20" t="inlineStr">
        <is>
          <t>Labour — membrane + nipa</t>
        </is>
      </c>
      <c r="B23" s="21" t="n">
        <v>117</v>
      </c>
      <c r="C23" s="6" t="n">
        <v>400</v>
      </c>
      <c r="D23" s="22">
        <f>B23*C23</f>
        <v/>
      </c>
      <c r="E23" s="7" t="inlineStr"/>
    </row>
    <row r="24">
      <c r="A24" s="26" t="inlineStr">
        <is>
          <t>SUBTOTAL — ROOF</t>
        </is>
      </c>
      <c r="B24" s="27" t="n"/>
      <c r="C24" s="27" t="n"/>
      <c r="D24" s="28">
        <f>SUM(D18:D23)</f>
        <v/>
      </c>
      <c r="E24" s="27" t="n"/>
    </row>
    <row r="26" ht="16" customHeight="1">
      <c r="A26" s="19" t="inlineStr">
        <is>
          <t>FIT-OUT</t>
        </is>
      </c>
    </row>
    <row r="27">
      <c r="A27" s="20" t="inlineStr">
        <is>
          <t>Ensuite — bed 1</t>
        </is>
      </c>
      <c r="B27" s="21" t="n">
        <v>1</v>
      </c>
      <c r="C27" s="6" t="n">
        <v>65000</v>
      </c>
      <c r="D27" s="22">
        <f>B27*C27</f>
        <v/>
      </c>
      <c r="E27" s="7" t="inlineStr">
        <is>
          <t>Full bathroom</t>
        </is>
      </c>
    </row>
    <row r="28">
      <c r="A28" s="23" t="inlineStr">
        <is>
          <t>Bathroom + WC — main</t>
        </is>
      </c>
      <c r="B28" s="24" t="n">
        <v>1</v>
      </c>
      <c r="C28" s="9" t="n">
        <v>55000</v>
      </c>
      <c r="D28" s="25">
        <f>B28*C28</f>
        <v/>
      </c>
      <c r="E28" s="11" t="inlineStr"/>
    </row>
    <row r="29">
      <c r="A29" s="20" t="inlineStr">
        <is>
          <t>Laundry</t>
        </is>
      </c>
      <c r="B29" s="21" t="n">
        <v>1</v>
      </c>
      <c r="C29" s="6" t="n">
        <v>25000</v>
      </c>
      <c r="D29" s="22">
        <f>B29*C29</f>
        <v/>
      </c>
      <c r="E29" s="7" t="inlineStr"/>
    </row>
    <row r="30">
      <c r="A30" s="23" t="inlineStr">
        <is>
          <t>WIR fit-out — bed 1</t>
        </is>
      </c>
      <c r="B30" s="24" t="n">
        <v>1</v>
      </c>
      <c r="C30" s="9" t="n">
        <v>15000</v>
      </c>
      <c r="D30" s="25">
        <f>B30*C30</f>
        <v/>
      </c>
      <c r="E30" s="11" t="inlineStr"/>
    </row>
    <row r="31">
      <c r="A31" s="20" t="inlineStr">
        <is>
          <t>Bedrooms × 3 — storage + fans + screens</t>
        </is>
      </c>
      <c r="B31" s="21" t="n">
        <v>3</v>
      </c>
      <c r="C31" s="6" t="n">
        <v>20000</v>
      </c>
      <c r="D31" s="22">
        <f>B31*C31</f>
        <v/>
      </c>
      <c r="E31" s="7" t="inlineStr"/>
    </row>
    <row r="32">
      <c r="A32" s="23" t="inlineStr">
        <is>
          <t>Living/dining — floor, ceiling, lights</t>
        </is>
      </c>
      <c r="B32" s="24" t="n">
        <v>1</v>
      </c>
      <c r="C32" s="9" t="n">
        <v>35000</v>
      </c>
      <c r="D32" s="25">
        <f>B32*C32</f>
        <v/>
      </c>
      <c r="E32" s="11" t="inlineStr"/>
    </row>
    <row r="33">
      <c r="A33" s="20" t="inlineStr">
        <is>
          <t>Doors + windows + fly screens</t>
        </is>
      </c>
      <c r="B33" s="21" t="n">
        <v>1</v>
      </c>
      <c r="C33" s="6" t="n">
        <v>60000</v>
      </c>
      <c r="D33" s="22">
        <f>B33*C33</f>
        <v/>
      </c>
      <c r="E33" s="7" t="inlineStr">
        <is>
          <t>Per Selecta plan spec</t>
        </is>
      </c>
    </row>
    <row r="34">
      <c r="A34" s="23" t="inlineStr">
        <is>
          <t>Electrical — sub-board + full fit-out</t>
        </is>
      </c>
      <c r="B34" s="24" t="n">
        <v>1</v>
      </c>
      <c r="C34" s="9" t="n">
        <v>40000</v>
      </c>
      <c r="D34" s="25">
        <f>B34*C34</f>
        <v/>
      </c>
      <c r="E34" s="11" t="inlineStr"/>
    </row>
    <row r="35">
      <c r="A35" s="20" t="inlineStr">
        <is>
          <t>Plumbing — bathrooms + laundry + kitchen</t>
        </is>
      </c>
      <c r="B35" s="21" t="n">
        <v>1</v>
      </c>
      <c r="C35" s="6" t="n">
        <v>45000</v>
      </c>
      <c r="D35" s="22">
        <f>B35*C35</f>
        <v/>
      </c>
      <c r="E35" s="7" t="inlineStr">
        <is>
          <t>Includes kitchen plumbing</t>
        </is>
      </c>
    </row>
    <row r="36">
      <c r="A36" s="23" t="inlineStr">
        <is>
          <t>Private stairs to garden/rampart</t>
        </is>
      </c>
      <c r="B36" s="24" t="n">
        <v>1</v>
      </c>
      <c r="C36" s="9" t="n">
        <v>12000</v>
      </c>
      <c r="D36" s="25">
        <f>B36*C36</f>
        <v/>
      </c>
      <c r="E36" s="11" t="inlineStr"/>
    </row>
    <row r="37">
      <c r="A37" s="26" t="inlineStr">
        <is>
          <t>SUBTOTAL — FIT-OUT</t>
        </is>
      </c>
      <c r="B37" s="27" t="n"/>
      <c r="C37" s="27" t="n"/>
      <c r="D37" s="28">
        <f>SUM(D27:D36)</f>
        <v/>
      </c>
      <c r="E37" s="27" t="n"/>
    </row>
    <row r="39" ht="16" customHeight="1">
      <c r="A39" s="19" t="inlineStr">
        <is>
          <t>SMALL KITCHEN — functional domestic, Stage 1 only</t>
        </is>
      </c>
    </row>
    <row r="40">
      <c r="A40" s="23" t="inlineStr">
        <is>
          <t>Kitchen cabinets — upper + lower run</t>
        </is>
      </c>
      <c r="B40" s="24" t="n">
        <v>1</v>
      </c>
      <c r="C40" s="9" t="n">
        <v>35000</v>
      </c>
      <c r="D40" s="25">
        <f>B40*C40</f>
        <v/>
      </c>
      <c r="E40" s="11" t="inlineStr">
        <is>
          <t>Basic flat-pack or local joinery</t>
        </is>
      </c>
    </row>
    <row r="41">
      <c r="A41" s="20" t="inlineStr">
        <is>
          <t>Benchtop — 3m laminate or timber</t>
        </is>
      </c>
      <c r="B41" s="21" t="n">
        <v>1</v>
      </c>
      <c r="C41" s="6" t="n">
        <v>15000</v>
      </c>
      <c r="D41" s="22">
        <f>B41*C41</f>
        <v/>
      </c>
      <c r="E41" s="7" t="inlineStr"/>
    </row>
    <row r="42">
      <c r="A42" s="23" t="inlineStr">
        <is>
          <t>4-burner gas hob + LPG connection</t>
        </is>
      </c>
      <c r="B42" s="24" t="n">
        <v>1</v>
      </c>
      <c r="C42" s="9" t="n">
        <v>18000</v>
      </c>
      <c r="D42" s="25">
        <f>B42*C42</f>
        <v/>
      </c>
      <c r="E42" s="11" t="inlineStr"/>
    </row>
    <row r="43">
      <c r="A43" s="20" t="inlineStr">
        <is>
          <t>Under-bench fridge</t>
        </is>
      </c>
      <c r="B43" s="21" t="n">
        <v>1</v>
      </c>
      <c r="C43" s="6" t="n">
        <v>12000</v>
      </c>
      <c r="D43" s="22">
        <f>B43*C43</f>
        <v/>
      </c>
      <c r="E43" s="7" t="inlineStr">
        <is>
          <t>Secondhand</t>
        </is>
      </c>
    </row>
    <row r="44">
      <c r="A44" s="23" t="inlineStr">
        <is>
          <t>Double bowl sink + tapware</t>
        </is>
      </c>
      <c r="B44" s="24" t="n">
        <v>1</v>
      </c>
      <c r="C44" s="9" t="n">
        <v>12000</v>
      </c>
      <c r="D44" s="25">
        <f>B44*C44</f>
        <v/>
      </c>
      <c r="E44" s="11" t="inlineStr"/>
    </row>
    <row r="45">
      <c r="A45" s="20" t="inlineStr">
        <is>
          <t>Rangehood</t>
        </is>
      </c>
      <c r="B45" s="21" t="n">
        <v>1</v>
      </c>
      <c r="C45" s="6" t="n">
        <v>8000</v>
      </c>
      <c r="D45" s="22">
        <f>B45*C45</f>
        <v/>
      </c>
      <c r="E45" s="7" t="inlineStr"/>
    </row>
    <row r="46">
      <c r="A46" s="26" t="inlineStr">
        <is>
          <t>SUBTOTAL — KITCHEN</t>
        </is>
      </c>
      <c r="B46" s="27" t="n"/>
      <c r="C46" s="27" t="n"/>
      <c r="D46" s="28">
        <f>SUM(D40:D45)</f>
        <v/>
      </c>
      <c r="E46" s="27" t="n"/>
    </row>
    <row r="48" ht="36" customHeight="1">
      <c r="A48" s="29" t="inlineStr">
        <is>
          <t>Kitchen is Stage 1 only — when restaurant is built, residence connects to hub and this kitchen becomes a prep/breakfast kitchen. Corporate asset, part of CEO salary package. Accountant to document for FBT.</t>
        </is>
      </c>
    </row>
  </sheetData>
  <mergeCells count="8">
    <mergeCell ref="A39:E39"/>
    <mergeCell ref="A4:E4"/>
    <mergeCell ref="A48:E48"/>
    <mergeCell ref="A26:E26"/>
    <mergeCell ref="A2:E2"/>
    <mergeCell ref="A11:E11"/>
    <mergeCell ref="A1:E1"/>
    <mergeCell ref="A17:E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14" customWidth="1" min="3" max="3"/>
    <col width="14" customWidth="1" min="4" max="4"/>
    <col width="40" customWidth="1" min="5" max="5"/>
  </cols>
  <sheetData>
    <row r="1" ht="28" customHeight="1">
      <c r="A1" s="18" t="inlineStr">
        <is>
          <t>WATER SYSTEM — FULL STAGE 1</t>
        </is>
      </c>
    </row>
    <row r="2">
      <c r="A2" s="2" t="inlineStr">
        <is>
          <t>Full water system required Stage 1. Tanks on rampart gravity-feed residence + cold storage.</t>
        </is>
      </c>
    </row>
    <row r="3" ht="18" customHeight="1">
      <c r="A3" s="4" t="inlineStr">
        <is>
          <t>Item</t>
        </is>
      </c>
      <c r="B3" s="4" t="inlineStr">
        <is>
          <t>Qty</t>
        </is>
      </c>
      <c r="C3" s="4" t="inlineStr">
        <is>
          <t>Unit ₱</t>
        </is>
      </c>
      <c r="D3" s="4" t="inlineStr">
        <is>
          <t>Total ₱</t>
        </is>
      </c>
      <c r="E3" s="4" t="inlineStr">
        <is>
          <t>Notes</t>
        </is>
      </c>
    </row>
    <row r="4">
      <c r="A4" s="23" t="inlineStr">
        <is>
          <t>Poly tanks — 30,000L × 3 = 90,000L on rampart</t>
        </is>
      </c>
      <c r="B4" s="24" t="n">
        <v>3</v>
      </c>
      <c r="C4" s="9" t="n">
        <v>66000</v>
      </c>
      <c r="D4" s="25">
        <f>B4*C4</f>
        <v/>
      </c>
      <c r="E4" s="11" t="inlineStr">
        <is>
          <t>Gravity-fed — no pumps for normal supply</t>
        </is>
      </c>
    </row>
    <row r="5">
      <c r="A5" s="20" t="inlineStr">
        <is>
          <t>Well drilling × 2</t>
        </is>
      </c>
      <c r="B5" s="21" t="n">
        <v>2</v>
      </c>
      <c r="C5" s="6" t="n">
        <v>40000</v>
      </c>
      <c r="D5" s="22">
        <f>B5*C5</f>
        <v/>
      </c>
      <c r="E5" s="7" t="inlineStr">
        <is>
          <t>Hub site + big farm</t>
        </is>
      </c>
    </row>
    <row r="6">
      <c r="A6" s="23" t="inlineStr">
        <is>
          <t>Pump systems × 3</t>
        </is>
      </c>
      <c r="B6" s="24" t="n">
        <v>3</v>
      </c>
      <c r="C6" s="9" t="n">
        <v>15000</v>
      </c>
      <c r="D6" s="25">
        <f>B6*C6</f>
        <v/>
      </c>
      <c r="E6" s="11" t="inlineStr">
        <is>
          <t>Submersible + lift</t>
        </is>
      </c>
    </row>
    <row r="7">
      <c r="A7" s="20" t="inlineStr">
        <is>
          <t>Filtration — potable multi-stage</t>
        </is>
      </c>
      <c r="B7" s="21" t="n">
        <v>1</v>
      </c>
      <c r="C7" s="6" t="n">
        <v>25000</v>
      </c>
      <c r="D7" s="22">
        <f>B7*C7</f>
        <v/>
      </c>
      <c r="E7" s="7" t="inlineStr">
        <is>
          <t>Clean drinking water</t>
        </is>
      </c>
    </row>
    <row r="8">
      <c r="A8" s="23" t="inlineStr">
        <is>
          <t>Pipe &amp; fittings — full network</t>
        </is>
      </c>
      <c r="B8" s="24" t="n">
        <v>1</v>
      </c>
      <c r="C8" s="9" t="n">
        <v>30000</v>
      </c>
      <c r="D8" s="25">
        <f>B8*C8</f>
        <v/>
      </c>
      <c r="E8" s="11" t="inlineStr">
        <is>
          <t>Residence + reefers + hoop house</t>
        </is>
      </c>
    </row>
    <row r="9">
      <c r="A9" s="20" t="inlineStr">
        <is>
          <t>Pump control room (build)</t>
        </is>
      </c>
      <c r="B9" s="21" t="n">
        <v>1</v>
      </c>
      <c r="C9" s="6" t="n">
        <v>40000</v>
      </c>
      <c r="D9" s="22">
        <f>B9*C9</f>
        <v/>
      </c>
      <c r="E9" s="7" t="inlineStr">
        <is>
          <t>Standalone structure</t>
        </is>
      </c>
    </row>
    <row r="10">
      <c r="A10" s="23" t="inlineStr">
        <is>
          <t>River lift pump — big farm</t>
        </is>
      </c>
      <c r="B10" s="24" t="n">
        <v>1</v>
      </c>
      <c r="C10" s="9" t="n">
        <v>35000</v>
      </c>
      <c r="D10" s="25">
        <f>B10*C10</f>
        <v/>
      </c>
      <c r="E10" s="11" t="inlineStr">
        <is>
          <t>Uphill from river</t>
        </is>
      </c>
    </row>
    <row r="11">
      <c r="A11" s="26" t="inlineStr">
        <is>
          <t>TOTAL — WATER</t>
        </is>
      </c>
      <c r="B11" s="27" t="n"/>
      <c r="C11" s="27" t="n"/>
      <c r="D11" s="28">
        <f>SUM(D4:D10)</f>
        <v/>
      </c>
      <c r="E11" s="27" t="n"/>
    </row>
    <row r="13" ht="24" customHeight="1">
      <c r="A13" s="7" t="inlineStr">
        <is>
          <t>Solar pump fills tanks from well daily. Gravity feeds residence, reefers, hoop house, fly camp. No pump noise, no pump failure risk for day-to-day supply.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14" customWidth="1" min="3" max="3"/>
    <col width="14" customWidth="1" min="4" max="4"/>
    <col width="40" customWidth="1" min="5" max="5"/>
  </cols>
  <sheetData>
    <row r="1" ht="28" customHeight="1">
      <c r="A1" s="18" t="inlineStr">
        <is>
          <t>ELECTRICAL &amp; POWER — FULL STAGE 1</t>
        </is>
      </c>
    </row>
    <row r="2">
      <c r="A2" s="2" t="inlineStr">
        <is>
          <t>Full system required Stage 1. Cold storage is 24/7 load — cannot cut corners on power.</t>
        </is>
      </c>
    </row>
    <row r="3" ht="18" customHeight="1">
      <c r="A3" s="4" t="inlineStr">
        <is>
          <t>Item</t>
        </is>
      </c>
      <c r="B3" s="4" t="inlineStr">
        <is>
          <t>Qty</t>
        </is>
      </c>
      <c r="C3" s="4" t="inlineStr">
        <is>
          <t>Unit ₱</t>
        </is>
      </c>
      <c r="D3" s="4" t="inlineStr">
        <is>
          <t>Total ₱</t>
        </is>
      </c>
      <c r="E3" s="4" t="inlineStr">
        <is>
          <t>Notes</t>
        </is>
      </c>
    </row>
    <row r="4">
      <c r="A4" s="23" t="inlineStr">
        <is>
          <t>Solar panels + rotating axis mount</t>
        </is>
      </c>
      <c r="B4" s="24" t="n">
        <v>1</v>
      </c>
      <c r="C4" s="9" t="n">
        <v>120000</v>
      </c>
      <c r="D4" s="25">
        <f>B4*C4</f>
        <v/>
      </c>
      <c r="E4" s="11" t="inlineStr">
        <is>
          <t>Primary power source</t>
        </is>
      </c>
    </row>
    <row r="5">
      <c r="A5" s="20" t="inlineStr">
        <is>
          <t>LiFePO4 battery bank</t>
        </is>
      </c>
      <c r="B5" s="21" t="n">
        <v>1</v>
      </c>
      <c r="C5" s="6" t="n">
        <v>150000</v>
      </c>
      <c r="D5" s="22">
        <f>B5*C5</f>
        <v/>
      </c>
      <c r="E5" s="7" t="inlineStr">
        <is>
          <t>Storage — overnight + cloud cover</t>
        </is>
      </c>
    </row>
    <row r="6">
      <c r="A6" s="23" t="inlineStr">
        <is>
          <t>Charge controllers + inverter</t>
        </is>
      </c>
      <c r="B6" s="24" t="n">
        <v>1</v>
      </c>
      <c r="C6" s="9" t="n">
        <v>40000</v>
      </c>
      <c r="D6" s="25">
        <f>B6*C6</f>
        <v/>
      </c>
      <c r="E6" s="11" t="inlineStr"/>
    </row>
    <row r="7">
      <c r="A7" s="20" t="inlineStr">
        <is>
          <t>Diesel generator — 3-phase backup</t>
        </is>
      </c>
      <c r="B7" s="21" t="n">
        <v>1</v>
      </c>
      <c r="C7" s="6" t="n">
        <v>80000</v>
      </c>
      <c r="D7" s="22">
        <f>B7*C7</f>
        <v/>
      </c>
      <c r="E7" s="7" t="inlineStr">
        <is>
          <t>Brownout + extended outage backup</t>
        </is>
      </c>
    </row>
    <row r="8">
      <c r="A8" s="23" t="inlineStr">
        <is>
          <t>20ft electrical hub container</t>
        </is>
      </c>
      <c r="B8" s="24" t="n">
        <v>1</v>
      </c>
      <c r="C8" s="9" t="n">
        <v>120000</v>
      </c>
      <c r="D8" s="25">
        <f>B8*C8</f>
        <v/>
      </c>
      <c r="E8" s="11" t="inlineStr">
        <is>
          <t>Switchboard + meter room</t>
        </is>
      </c>
    </row>
    <row r="9">
      <c r="A9" s="20" t="inlineStr">
        <is>
          <t>Sub-boards × 4 zones</t>
        </is>
      </c>
      <c r="B9" s="21" t="n">
        <v>4</v>
      </c>
      <c r="C9" s="6" t="n">
        <v>8000</v>
      </c>
      <c r="D9" s="22">
        <f>B9*C9</f>
        <v/>
      </c>
      <c r="E9" s="7" t="inlineStr">
        <is>
          <t>Reefers / residence / temp ops / site</t>
        </is>
      </c>
    </row>
    <row r="10">
      <c r="A10" s="23" t="inlineStr">
        <is>
          <t>Wiring + conduit — Stage 1 scope</t>
        </is>
      </c>
      <c r="B10" s="24" t="n">
        <v>1</v>
      </c>
      <c r="C10" s="9" t="n">
        <v>45000</v>
      </c>
      <c r="D10" s="25">
        <f>B10*C10</f>
        <v/>
      </c>
      <c r="E10" s="11" t="inlineStr">
        <is>
          <t>Residence + reefers + fly camp + hoop</t>
        </is>
      </c>
    </row>
    <row r="11">
      <c r="A11" s="20" t="inlineStr">
        <is>
          <t>Isolation switches — flood rated</t>
        </is>
      </c>
      <c r="B11" s="21" t="n">
        <v>4</v>
      </c>
      <c r="C11" s="6" t="n">
        <v>3000</v>
      </c>
      <c r="D11" s="22">
        <f>B11*C11</f>
        <v/>
      </c>
      <c r="E11" s="7" t="inlineStr">
        <is>
          <t>High placement</t>
        </is>
      </c>
    </row>
    <row r="12">
      <c r="A12" s="23" t="inlineStr">
        <is>
          <t>Shade cladding for electrical hub</t>
        </is>
      </c>
      <c r="B12" s="24" t="n">
        <v>1</v>
      </c>
      <c r="C12" s="9" t="n">
        <v>15000</v>
      </c>
      <c r="D12" s="25">
        <f>B12*C12</f>
        <v/>
      </c>
      <c r="E12" s="11" t="inlineStr">
        <is>
          <t>Roof + air gap</t>
        </is>
      </c>
    </row>
    <row r="13">
      <c r="A13" s="26" t="inlineStr">
        <is>
          <t>TOTAL — ELECTRICAL</t>
        </is>
      </c>
      <c r="B13" s="27" t="n"/>
      <c r="C13" s="27" t="n"/>
      <c r="D13" s="28">
        <f>SUM(D4:D12)</f>
        <v/>
      </c>
      <c r="E13" s="27" t="n"/>
    </row>
    <row r="15" ht="30" customHeight="1">
      <c r="A15" s="7" t="inlineStr">
        <is>
          <t>Cold storage is the critical load — 4 remote refrigeration units running 24/7. Solar + batteries cover daytime and overnight. Diesel cuts in for extended brownouts. Monthly est. ₱15,000 running cost.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14" customWidth="1" min="3" max="3"/>
    <col width="14" customWidth="1" min="4" max="4"/>
    <col width="40" customWidth="1" min="5" max="5"/>
  </cols>
  <sheetData>
    <row r="1" ht="28" customHeight="1">
      <c r="A1" s="18" t="inlineStr">
        <is>
          <t>TEMPORARY OPERATIONS — CONTAINERS + HOOP HOUSE</t>
        </is>
      </c>
    </row>
    <row r="2">
      <c r="A2" s="2" t="inlineStr">
        <is>
          <t>Stage 1 income + logistics. All assets redeploy to farm when hub is built.</t>
        </is>
      </c>
    </row>
    <row r="3" ht="18" customHeight="1">
      <c r="A3" s="4" t="inlineStr">
        <is>
          <t>Item</t>
        </is>
      </c>
      <c r="B3" s="4" t="inlineStr">
        <is>
          <t>Qty</t>
        </is>
      </c>
      <c r="C3" s="4" t="inlineStr">
        <is>
          <t>Unit ₱</t>
        </is>
      </c>
      <c r="D3" s="4" t="inlineStr">
        <is>
          <t>Total ₱</t>
        </is>
      </c>
      <c r="E3" s="4" t="inlineStr">
        <is>
          <t>Notes</t>
        </is>
      </c>
    </row>
    <row r="4" ht="16" customHeight="1">
      <c r="A4" s="19" t="inlineStr">
        <is>
          <t>2× 40ft DRY CONTAINERS — TEMP LOGISTICS HUB</t>
        </is>
      </c>
    </row>
    <row r="5" ht="24" customHeight="1">
      <c r="A5" s="30" t="inlineStr">
        <is>
          <t>Positioned in future car park area. Logistics staging, packing, despatch. Redeployed to farm as machinery shed when car park built.</t>
        </is>
      </c>
    </row>
    <row r="6">
      <c r="A6" s="23" t="inlineStr">
        <is>
          <t>40ft dry container × 2 — used, good condition</t>
        </is>
      </c>
      <c r="B6" s="24" t="n">
        <v>2</v>
      </c>
      <c r="C6" s="9" t="n">
        <v>55000</v>
      </c>
      <c r="D6" s="25">
        <f>B6*C6</f>
        <v/>
      </c>
      <c r="E6" s="11" t="inlineStr">
        <is>
          <t>Japan surplus or Manila yard</t>
        </is>
      </c>
    </row>
    <row r="7">
      <c r="A7" s="20" t="inlineStr">
        <is>
          <t>Container transport + placement</t>
        </is>
      </c>
      <c r="B7" s="21" t="n">
        <v>1</v>
      </c>
      <c r="C7" s="6" t="n">
        <v>25000</v>
      </c>
      <c r="D7" s="22">
        <f>B7*C7</f>
        <v/>
      </c>
      <c r="E7" s="7" t="inlineStr"/>
    </row>
    <row r="8">
      <c r="A8" s="23" t="inlineStr">
        <is>
          <t>Basic shelving + pallet racking</t>
        </is>
      </c>
      <c r="B8" s="24" t="n">
        <v>1</v>
      </c>
      <c r="C8" s="9" t="n">
        <v>20000</v>
      </c>
      <c r="D8" s="25">
        <f>B8*C8</f>
        <v/>
      </c>
      <c r="E8" s="11" t="inlineStr"/>
    </row>
    <row r="9">
      <c r="A9" s="20" t="inlineStr">
        <is>
          <t>Power connection — sub-board</t>
        </is>
      </c>
      <c r="B9" s="21" t="n">
        <v>1</v>
      </c>
      <c r="C9" s="6" t="n">
        <v>8000</v>
      </c>
      <c r="D9" s="22">
        <f>B9*C9</f>
        <v/>
      </c>
      <c r="E9" s="7" t="inlineStr"/>
    </row>
    <row r="10">
      <c r="A10" s="23" t="inlineStr">
        <is>
          <t>Roller door upgrade — one container</t>
        </is>
      </c>
      <c r="B10" s="24" t="n">
        <v>1</v>
      </c>
      <c r="C10" s="9" t="n">
        <v>12000</v>
      </c>
      <c r="D10" s="25">
        <f>B10*C10</f>
        <v/>
      </c>
      <c r="E10" s="11" t="inlineStr">
        <is>
          <t>Easy forklift access</t>
        </is>
      </c>
    </row>
    <row r="11">
      <c r="A11" s="26" t="inlineStr">
        <is>
          <t>SUBTOTAL — LOGISTICS HUB</t>
        </is>
      </c>
      <c r="B11" s="27" t="n"/>
      <c r="C11" s="27" t="n"/>
      <c r="D11" s="28">
        <f>SUM(D6:D10)</f>
        <v/>
      </c>
      <c r="E11" s="27" t="n"/>
    </row>
    <row r="13" ht="16" customHeight="1">
      <c r="A13" s="19" t="inlineStr">
        <is>
          <t>2× 40ft DRY CONTAINERS — FLY CAMP ACCOMMODATION</t>
        </is>
      </c>
    </row>
    <row r="14" ht="24" customHeight="1">
      <c r="A14" s="30" t="inlineStr">
        <is>
          <t>Staff / worker accommodation on site during build and early operations. Redeployed to farm as stables or machinery sheds.</t>
        </is>
      </c>
    </row>
    <row r="15">
      <c r="A15" s="20" t="inlineStr">
        <is>
          <t>40ft dry container × 2 — used, good condition</t>
        </is>
      </c>
      <c r="B15" s="21" t="n">
        <v>2</v>
      </c>
      <c r="C15" s="6" t="n">
        <v>55000</v>
      </c>
      <c r="D15" s="22">
        <f>B15*C15</f>
        <v/>
      </c>
      <c r="E15" s="7" t="inlineStr"/>
    </row>
    <row r="16">
      <c r="A16" s="23" t="inlineStr">
        <is>
          <t>Container transport + placement</t>
        </is>
      </c>
      <c r="B16" s="24" t="n">
        <v>1</v>
      </c>
      <c r="C16" s="9" t="n">
        <v>20000</v>
      </c>
      <c r="D16" s="25">
        <f>B16*C16</f>
        <v/>
      </c>
      <c r="E16" s="11" t="inlineStr"/>
    </row>
    <row r="17">
      <c r="A17" s="20" t="inlineStr">
        <is>
          <t>Basic fit-out — bunks, lockers, ceiling fans</t>
        </is>
      </c>
      <c r="B17" s="21" t="n">
        <v>2</v>
      </c>
      <c r="C17" s="6" t="n">
        <v>20000</v>
      </c>
      <c r="D17" s="22">
        <f>B17*C17</f>
        <v/>
      </c>
      <c r="E17" s="7" t="inlineStr">
        <is>
          <t>Per container</t>
        </is>
      </c>
    </row>
    <row r="18">
      <c r="A18" s="23" t="inlineStr">
        <is>
          <t>Basic ablutions — wet room fit-out</t>
        </is>
      </c>
      <c r="B18" s="24" t="n">
        <v>1</v>
      </c>
      <c r="C18" s="9" t="n">
        <v>35000</v>
      </c>
      <c r="D18" s="25">
        <f>B18*C18</f>
        <v/>
      </c>
      <c r="E18" s="11" t="inlineStr">
        <is>
          <t>One container partitioned</t>
        </is>
      </c>
    </row>
    <row r="19">
      <c r="A19" s="20" t="inlineStr">
        <is>
          <t>Power + lighting + fans</t>
        </is>
      </c>
      <c r="B19" s="21" t="n">
        <v>2</v>
      </c>
      <c r="C19" s="6" t="n">
        <v>8000</v>
      </c>
      <c r="D19" s="22">
        <f>B19*C19</f>
        <v/>
      </c>
      <c r="E19" s="7" t="inlineStr">
        <is>
          <t>Per container</t>
        </is>
      </c>
    </row>
    <row r="20">
      <c r="A20" s="23" t="inlineStr">
        <is>
          <t>Window/vent cuts + louvres</t>
        </is>
      </c>
      <c r="B20" s="24" t="n">
        <v>4</v>
      </c>
      <c r="C20" s="9" t="n">
        <v>3500</v>
      </c>
      <c r="D20" s="25">
        <f>B20*C20</f>
        <v/>
      </c>
      <c r="E20" s="11" t="inlineStr">
        <is>
          <t>Cross ventilation — essential in Bicol</t>
        </is>
      </c>
    </row>
    <row r="21">
      <c r="A21" s="26" t="inlineStr">
        <is>
          <t>SUBTOTAL — FLY CAMP</t>
        </is>
      </c>
      <c r="B21" s="27" t="n"/>
      <c r="C21" s="27" t="n"/>
      <c r="D21" s="28">
        <f>SUM(D15:D20)</f>
        <v/>
      </c>
      <c r="E21" s="27" t="n"/>
    </row>
    <row r="23" ht="16" customHeight="1">
      <c r="A23" s="19" t="inlineStr">
        <is>
          <t>HOOP HOUSE — 20m × 10m = 200m²</t>
        </is>
      </c>
    </row>
    <row r="24" ht="24" customHeight="1">
      <c r="A24" s="30" t="inlineStr">
        <is>
          <t>Covered operational space — packing, staging, deliveries, market prep. Galvanised steel hoops + poly cover. Redeployed to farm for machinery shed or crop storage.</t>
        </is>
      </c>
    </row>
    <row r="25">
      <c r="A25" s="20" t="inlineStr">
        <is>
          <t>Galvanised steel hoop structure — 20m × 10m</t>
        </is>
      </c>
      <c r="B25" s="21" t="n">
        <v>1</v>
      </c>
      <c r="C25" s="6" t="n">
        <v>120000</v>
      </c>
      <c r="D25" s="22">
        <f>B25*C25</f>
        <v/>
      </c>
      <c r="E25" s="7" t="inlineStr">
        <is>
          <t>200m² covered area</t>
        </is>
      </c>
    </row>
    <row r="26">
      <c r="A26" s="23" t="inlineStr">
        <is>
          <t>Heavy-duty poly cover + UV stabilised</t>
        </is>
      </c>
      <c r="B26" s="24" t="n">
        <v>1</v>
      </c>
      <c r="C26" s="9" t="n">
        <v>35000</v>
      </c>
      <c r="D26" s="25">
        <f>B26*C26</f>
        <v/>
      </c>
      <c r="E26" s="11" t="inlineStr"/>
    </row>
    <row r="27">
      <c r="A27" s="20" t="inlineStr">
        <is>
          <t>End wall closures — one open, one partial</t>
        </is>
      </c>
      <c r="B27" s="21" t="n">
        <v>1</v>
      </c>
      <c r="C27" s="6" t="n">
        <v>18000</v>
      </c>
      <c r="D27" s="22">
        <f>B27*C27</f>
        <v/>
      </c>
      <c r="E27" s="7" t="inlineStr">
        <is>
          <t>Vehicle access one end</t>
        </is>
      </c>
    </row>
    <row r="28">
      <c r="A28" s="23" t="inlineStr">
        <is>
          <t>Concrete strip footings for hoops</t>
        </is>
      </c>
      <c r="B28" s="24" t="n">
        <v>1</v>
      </c>
      <c r="C28" s="9" t="n">
        <v>12000</v>
      </c>
      <c r="D28" s="25">
        <f>B28*C28</f>
        <v/>
      </c>
      <c r="E28" s="11" t="inlineStr"/>
    </row>
    <row r="29">
      <c r="A29" s="26" t="inlineStr">
        <is>
          <t>SUBTOTAL — HOOP HOUSE</t>
        </is>
      </c>
      <c r="B29" s="27" t="n"/>
      <c r="C29" s="27" t="n"/>
      <c r="D29" s="28">
        <f>SUM(D25:D28)</f>
        <v/>
      </c>
      <c r="E29" s="27" t="n"/>
    </row>
    <row r="31" ht="36" customHeight="1">
      <c r="A31" s="31" t="inlineStr">
        <is>
          <t>ALL TEMP ASSETS REDEPLOY TO FARM: Dry containers → stables / machinery sheds. Hoop house → crop storage / machinery cover. Zero waste. Every peso spent in Stage 1 keeps working.</t>
        </is>
      </c>
    </row>
  </sheetData>
  <mergeCells count="9">
    <mergeCell ref="A4:E4"/>
    <mergeCell ref="A24:E24"/>
    <mergeCell ref="A2:E2"/>
    <mergeCell ref="A1:E1"/>
    <mergeCell ref="A5:E5"/>
    <mergeCell ref="A23:E23"/>
    <mergeCell ref="A13:E13"/>
    <mergeCell ref="A14:E14"/>
    <mergeCell ref="A31:E3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14" customWidth="1" min="3" max="3"/>
    <col width="14" customWidth="1" min="4" max="4"/>
    <col width="38" customWidth="1" min="5" max="5"/>
  </cols>
  <sheetData>
    <row r="1" ht="28" customHeight="1">
      <c r="A1" s="18" t="inlineStr">
        <is>
          <t>SITE ACCESS + SECURITY</t>
        </is>
      </c>
    </row>
    <row r="2">
      <c r="A2" s="2" t="inlineStr">
        <is>
          <t>Basic but functional from day one.</t>
        </is>
      </c>
    </row>
    <row r="3" ht="18" customHeight="1">
      <c r="A3" s="4" t="inlineStr">
        <is>
          <t>Item</t>
        </is>
      </c>
      <c r="B3" s="4" t="inlineStr">
        <is>
          <t>Qty</t>
        </is>
      </c>
      <c r="C3" s="4" t="inlineStr">
        <is>
          <t>Unit ₱</t>
        </is>
      </c>
      <c r="D3" s="4" t="inlineStr">
        <is>
          <t>Total ₱</t>
        </is>
      </c>
      <c r="E3" s="4" t="inlineStr">
        <is>
          <t>Notes</t>
        </is>
      </c>
    </row>
    <row r="4" ht="16" customHeight="1">
      <c r="A4" s="19" t="inlineStr">
        <is>
          <t>ACCESS TRACK — compressed limestone</t>
        </is>
      </c>
    </row>
    <row r="5">
      <c r="A5" s="20" t="inlineStr">
        <is>
          <t>Limestone — basic vehicle access track</t>
        </is>
      </c>
      <c r="B5" s="21" t="n">
        <v>1</v>
      </c>
      <c r="C5" s="6" t="n">
        <v>55000</v>
      </c>
      <c r="D5" s="22">
        <f>B5*C5</f>
        <v/>
      </c>
      <c r="E5" s="7" t="inlineStr">
        <is>
          <t>From road to site — 4×4 rated</t>
        </is>
      </c>
    </row>
    <row r="6">
      <c r="A6" s="23" t="inlineStr">
        <is>
          <t>Grading + compaction</t>
        </is>
      </c>
      <c r="B6" s="24" t="n">
        <v>1</v>
      </c>
      <c r="C6" s="9" t="n">
        <v>20000</v>
      </c>
      <c r="D6" s="25">
        <f>B6*C6</f>
        <v/>
      </c>
      <c r="E6" s="11" t="inlineStr"/>
    </row>
    <row r="7">
      <c r="A7" s="20" t="inlineStr">
        <is>
          <t>Basic drainage either side</t>
        </is>
      </c>
      <c r="B7" s="21" t="n">
        <v>1</v>
      </c>
      <c r="C7" s="6" t="n">
        <v>10000</v>
      </c>
      <c r="D7" s="22">
        <f>B7*C7</f>
        <v/>
      </c>
      <c r="E7" s="7" t="inlineStr"/>
    </row>
    <row r="8">
      <c r="A8" s="26" t="inlineStr">
        <is>
          <t>SUBTOTAL — ACCESS</t>
        </is>
      </c>
      <c r="B8" s="27" t="n"/>
      <c r="C8" s="27" t="n"/>
      <c r="D8" s="28">
        <f>SUM(D5:D7)</f>
        <v/>
      </c>
      <c r="E8" s="27" t="n"/>
    </row>
    <row r="10" ht="16" customHeight="1">
      <c r="A10" s="19" t="inlineStr">
        <is>
          <t>PERIMETER FENCING + SECURITY</t>
        </is>
      </c>
    </row>
    <row r="11">
      <c r="A11" s="20" t="inlineStr">
        <is>
          <t>Perimeter fencing — full site</t>
        </is>
      </c>
      <c r="B11" s="21" t="n">
        <v>1</v>
      </c>
      <c r="C11" s="6" t="n">
        <v>120000</v>
      </c>
      <c r="D11" s="22">
        <f>B11*C11</f>
        <v/>
      </c>
      <c r="E11" s="7" t="inlineStr"/>
    </row>
    <row r="12">
      <c r="A12" s="23" t="inlineStr">
        <is>
          <t>Site gate — vehicle rated</t>
        </is>
      </c>
      <c r="B12" s="24" t="n">
        <v>1</v>
      </c>
      <c r="C12" s="9" t="n">
        <v>15000</v>
      </c>
      <c r="D12" s="25">
        <f>B12*C12</f>
        <v/>
      </c>
      <c r="E12" s="11" t="inlineStr"/>
    </row>
    <row r="13">
      <c r="A13" s="20" t="inlineStr">
        <is>
          <t>Basic CCTV × 4 cameras</t>
        </is>
      </c>
      <c r="B13" s="21" t="n">
        <v>1</v>
      </c>
      <c r="C13" s="6" t="n">
        <v>25000</v>
      </c>
      <c r="D13" s="22">
        <f>B13*C13</f>
        <v/>
      </c>
      <c r="E13" s="7" t="inlineStr">
        <is>
          <t>Key zones only Stage 1</t>
        </is>
      </c>
    </row>
    <row r="14">
      <c r="A14" s="23" t="inlineStr">
        <is>
          <t>Site lighting — key areas</t>
        </is>
      </c>
      <c r="B14" s="24" t="n">
        <v>1</v>
      </c>
      <c r="C14" s="9" t="n">
        <v>10000</v>
      </c>
      <c r="D14" s="25">
        <f>B14*C14</f>
        <v/>
      </c>
      <c r="E14" s="11" t="inlineStr"/>
    </row>
    <row r="15">
      <c r="A15" s="26" t="inlineStr">
        <is>
          <t>SUBTOTAL — SECURITY</t>
        </is>
      </c>
      <c r="B15" s="27" t="n"/>
      <c r="C15" s="27" t="n"/>
      <c r="D15" s="28">
        <f>SUM(D11:D14)</f>
        <v/>
      </c>
      <c r="E15" s="27" t="n"/>
    </row>
  </sheetData>
  <mergeCells count="4">
    <mergeCell ref="A2:E2"/>
    <mergeCell ref="A1:E1"/>
    <mergeCell ref="A4:E4"/>
    <mergeCell ref="A10:E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2026-03-11T22:42:45Z</dcterms:created>
  <dcterms:modified xmlns:dcterms="http://purl.org/dc/terms/" xmlns:xsi="http://www.w3.org/2001/XMLSchema-instance" xsi:type="dcterms:W3CDTF">2026-03-11T22:42:45Z</dcterms:modified>
</cp:coreProperties>
</file>