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oking Kubo" sheetId="1" state="visible" r:id="rId3"/>
    <sheet name="Bar Cold Drinks Kubo" sheetId="2" state="visible" r:id="rId4"/>
    <sheet name="Karaoke Kubo" sheetId="3" state="visible" r:id="rId5"/>
    <sheet name="Summary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<sst xmlns="http://schemas.openxmlformats.org/spreadsheetml/2006/main" count="254" uniqueCount="189">
  <si>
    <t xml:space="preserve">VENDOR KUBO COSTING — COOKING</t>
  </si>
  <si>
    <t xml:space="preserve">3m x 4m native kubo with charcoal cooking, sink, off-grid power</t>
  </si>
  <si>
    <t xml:space="preserve">All prices in Philippine Peso (₱) at local rates</t>
  </si>
  <si>
    <t xml:space="preserve">Item</t>
  </si>
  <si>
    <t xml:space="preserve">Description</t>
  </si>
  <si>
    <t xml:space="preserve">Qty</t>
  </si>
  <si>
    <t xml:space="preserve">Unit Cost ₱</t>
  </si>
  <si>
    <t xml:space="preserve">Total ₱</t>
  </si>
  <si>
    <t xml:space="preserve">STRUCTURE (forklift-movable base)</t>
  </si>
  <si>
    <t xml:space="preserve">Steel base frame</t>
  </si>
  <si>
    <t xml:space="preserve">C-channel/angle bar welded frame 3x4m, forklift pockets</t>
  </si>
  <si>
    <t xml:space="preserve">Marine plywood floor</t>
  </si>
  <si>
    <t xml:space="preserve">3/4 inch marine ply on steel frame</t>
  </si>
  <si>
    <t xml:space="preserve">Bamboo posts</t>
  </si>
  <si>
    <t xml:space="preserve">Treated whole bamboo 4-5" diameter, 3m length</t>
  </si>
  <si>
    <t xml:space="preserve">Bamboo cross beams</t>
  </si>
  <si>
    <t xml:space="preserve">Horizontal framing and bracing</t>
  </si>
  <si>
    <t xml:space="preserve">Nipa roof panels</t>
  </si>
  <si>
    <t xml:space="preserve">Thatched nipa palm panels</t>
  </si>
  <si>
    <t xml:space="preserve">Bamboo roof frame</t>
  </si>
  <si>
    <t xml:space="preserve">Ridge beam, rafters, purlins</t>
  </si>
  <si>
    <t xml:space="preserve">Bamboo wall cladding</t>
  </si>
  <si>
    <t xml:space="preserve">Split bamboo panels for 3 sides (front open)</t>
  </si>
  <si>
    <t xml:space="preserve">Timber countertop frame</t>
  </si>
  <si>
    <t xml:space="preserve">Hardwood frame for bench/counter</t>
  </si>
  <si>
    <t xml:space="preserve">Concrete blocks</t>
  </si>
  <si>
    <t xml:space="preserve">Storm tie-down anchor blocks x4</t>
  </si>
  <si>
    <t xml:space="preserve">Hardware/fasteners</t>
  </si>
  <si>
    <t xml:space="preserve">Bolts, straps, wire, nails, bamboo pins</t>
  </si>
  <si>
    <t xml:space="preserve">Labour — structure</t>
  </si>
  <si>
    <t xml:space="preserve">Local carpenter + helper, ~5 days</t>
  </si>
  <si>
    <t xml:space="preserve">STRUCTURE SUBTOTAL</t>
  </si>
  <si>
    <t xml:space="preserve">OFF-GRID POWER (24V system)</t>
  </si>
  <si>
    <t xml:space="preserve">Solar panel</t>
  </si>
  <si>
    <t xml:space="preserve">200W monocrystalline panel</t>
  </si>
  <si>
    <t xml:space="preserve">Lithium battery</t>
  </si>
  <si>
    <t xml:space="preserve">24V 100Ah LiFePO4 (DIY cells + BMS)</t>
  </si>
  <si>
    <t xml:space="preserve">Battery box/housing</t>
  </si>
  <si>
    <t xml:space="preserve">Weatherproof enclosure</t>
  </si>
  <si>
    <t xml:space="preserve">BMS</t>
  </si>
  <si>
    <t xml:space="preserve">24V battery management system</t>
  </si>
  <si>
    <t xml:space="preserve">Inverter</t>
  </si>
  <si>
    <t xml:space="preserve">3000W 24V pure sine wave to 240V</t>
  </si>
  <si>
    <t xml:space="preserve">Solar charge controller</t>
  </si>
  <si>
    <t xml:space="preserve">30A MPPT controller</t>
  </si>
  <si>
    <t xml:space="preserve">LED lighting</t>
  </si>
  <si>
    <t xml:space="preserve">12V LED strip + 2x downlights</t>
  </si>
  <si>
    <t xml:space="preserve">Wiring/switches/fuses</t>
  </si>
  <si>
    <t xml:space="preserve">Cable, breakers, outlets, switch panel</t>
  </si>
  <si>
    <t xml:space="preserve">Solar panel mounting</t>
  </si>
  <si>
    <t xml:space="preserve">Brackets, rails for roof mount</t>
  </si>
  <si>
    <t xml:space="preserve">Labour — electrical</t>
  </si>
  <si>
    <t xml:space="preserve">Wiring and install, ~2 days</t>
  </si>
  <si>
    <t xml:space="preserve">POWER SUBTOTAL</t>
  </si>
  <si>
    <t xml:space="preserve">PLUMBING</t>
  </si>
  <si>
    <t xml:space="preserve">Stainless steel sink</t>
  </si>
  <si>
    <t xml:space="preserve">Single bowl with drainboard</t>
  </si>
  <si>
    <t xml:space="preserve">Water tank</t>
  </si>
  <si>
    <t xml:space="preserve">100L food-grade poly tank (roof/elevated)</t>
  </si>
  <si>
    <t xml:space="preserve">12/24V water pump</t>
  </si>
  <si>
    <t xml:space="preserve">Caravan-style pressure pump</t>
  </si>
  <si>
    <t xml:space="preserve">Plumbing fittings</t>
  </si>
  <si>
    <t xml:space="preserve">Pipes, taps, connectors, valves</t>
  </si>
  <si>
    <t xml:space="preserve">Grey water drain</t>
  </si>
  <si>
    <t xml:space="preserve">PVC pipe to garden/tree irrigation</t>
  </si>
  <si>
    <t xml:space="preserve">Labour — plumbing</t>
  </si>
  <si>
    <t xml:space="preserve">Install, ~1 day</t>
  </si>
  <si>
    <t xml:space="preserve">PLUMBING SUBTOTAL</t>
  </si>
  <si>
    <t xml:space="preserve">COOKING FIT-OUT</t>
  </si>
  <si>
    <t xml:space="preserve">Stone/concrete bench top</t>
  </si>
  <si>
    <t xml:space="preserve">Polished concrete or local stone slab 2.5m</t>
  </si>
  <si>
    <t xml:space="preserve">Charcoal cooking station</t>
  </si>
  <si>
    <t xml:space="preserve">Built brick/block charcoal grill with hood</t>
  </si>
  <si>
    <t xml:space="preserve">Charcoal chimney/hood</t>
  </si>
  <si>
    <t xml:space="preserve">Steel flue for smoke extraction</t>
  </si>
  <si>
    <t xml:space="preserve">Storage shelving</t>
  </si>
  <si>
    <t xml:space="preserve">Bamboo/timber shelving unit</t>
  </si>
  <si>
    <t xml:space="preserve">Prep table</t>
  </si>
  <si>
    <t xml:space="preserve">Stainless steel or timber prep surface</t>
  </si>
  <si>
    <t xml:space="preserve">Basic utensil set</t>
  </si>
  <si>
    <t xml:space="preserve">Pots, pans, tongs, knives, boards</t>
  </si>
  <si>
    <t xml:space="preserve">Labour — fit-out</t>
  </si>
  <si>
    <t xml:space="preserve">Bench/grill build, ~2 days</t>
  </si>
  <si>
    <t xml:space="preserve">COOKING FIT-OUT SUBTOTAL</t>
  </si>
  <si>
    <t xml:space="preserve">TOTAL — COOKING KUBO</t>
  </si>
  <si>
    <t xml:space="preserve">RENT RECOVERY CALCULATOR</t>
  </si>
  <si>
    <t xml:space="preserve">Monthly rent (peak/summer)</t>
  </si>
  <si>
    <t xml:space="preserve">Monthly rent (wet season)</t>
  </si>
  <si>
    <t xml:space="preserve">Peak months per year</t>
  </si>
  <si>
    <t xml:space="preserve">Wet months per year</t>
  </si>
  <si>
    <t xml:space="preserve">Annual rent income</t>
  </si>
  <si>
    <t xml:space="preserve">Months to recover build cost</t>
  </si>
  <si>
    <t xml:space="preserve">VENDOR KUBO COSTING — BAR / COLD DRINKS / HALO-HALO</t>
  </si>
  <si>
    <t xml:space="preserve">3m x 4m native kubo with fridge, freezer, display, off-grid power</t>
  </si>
  <si>
    <t xml:space="preserve">STRUCTURE (same as cooking kubo)</t>
  </si>
  <si>
    <t xml:space="preserve">Structure package</t>
  </si>
  <si>
    <t xml:space="preserve">Same spec as cooking kubo — see Cooking Kubo tab</t>
  </si>
  <si>
    <t xml:space="preserve">OFF-GRID POWER (24V — larger for fridge/freezer)</t>
  </si>
  <si>
    <t xml:space="preserve">24V 200Ah LiFePO4 (DIY cells + BMS)</t>
  </si>
  <si>
    <t xml:space="preserve">Weatherproof enclosure (larger)</t>
  </si>
  <si>
    <t xml:space="preserve">40A MPPT controller</t>
  </si>
  <si>
    <t xml:space="preserve">12V LED strip + 3x downlights + feature lights</t>
  </si>
  <si>
    <t xml:space="preserve">Brackets, rails for roof mount (3 panels)</t>
  </si>
  <si>
    <t xml:space="preserve">Plumbing package</t>
  </si>
  <si>
    <t xml:space="preserve">BAR / COLD DRINKS FIT-OUT</t>
  </si>
  <si>
    <t xml:space="preserve">Stainless steel bench</t>
  </si>
  <si>
    <t xml:space="preserve">2.5m commercial-grade prep/serve bench</t>
  </si>
  <si>
    <t xml:space="preserve">12V fridge</t>
  </si>
  <si>
    <t xml:space="preserve">150-200L caravan/marine fridge</t>
  </si>
  <si>
    <t xml:space="preserve">Chest freezer (small)</t>
  </si>
  <si>
    <t xml:space="preserve">100L 12V or efficient 240V chest freezer</t>
  </si>
  <si>
    <t xml:space="preserve">Display counter</t>
  </si>
  <si>
    <t xml:space="preserve">Glass front display for halo-halo/desserts</t>
  </si>
  <si>
    <t xml:space="preserve">Ice shaver/crusher</t>
  </si>
  <si>
    <t xml:space="preserve">For halo-halo</t>
  </si>
  <si>
    <t xml:space="preserve">Blender</t>
  </si>
  <si>
    <t xml:space="preserve">Heavy duty for shakes/drinks</t>
  </si>
  <si>
    <t xml:space="preserve">Bamboo/timber shelving</t>
  </si>
  <si>
    <t xml:space="preserve">Serving containers/cups</t>
  </si>
  <si>
    <t xml:space="preserve">Startup stock of cups, bowls, spoons</t>
  </si>
  <si>
    <t xml:space="preserve">Bench install, shelving, ~2 days</t>
  </si>
  <si>
    <t xml:space="preserve">BAR FIT-OUT SUBTOTAL</t>
  </si>
  <si>
    <t xml:space="preserve">TOTAL — BAR / COLD DRINKS KUBO</t>
  </si>
  <si>
    <t xml:space="preserve">VENDOR KUBO COSTING — KARAOKE</t>
  </si>
  <si>
    <t xml:space="preserve">20ft container, nipa clad, off-grid power, sound system, garden placement</t>
  </si>
  <si>
    <t xml:space="preserve">CONTAINER + CLADDING</t>
  </si>
  <si>
    <t xml:space="preserve">20ft shipping container</t>
  </si>
  <si>
    <t xml:space="preserve">Used, good condition, delivered</t>
  </si>
  <si>
    <t xml:space="preserve">Nipa/bamboo exterior cladding</t>
  </si>
  <si>
    <t xml:space="preserve">Full wrap — no container visible</t>
  </si>
  <si>
    <t xml:space="preserve">Nipa roof extension</t>
  </si>
  <si>
    <t xml:space="preserve">Overhang/awning for entrance and sides</t>
  </si>
  <si>
    <t xml:space="preserve">Interior lining</t>
  </si>
  <si>
    <t xml:space="preserve">Bamboo/ply lining for walls and ceiling</t>
  </si>
  <si>
    <t xml:space="preserve">Flooring</t>
  </si>
  <si>
    <t xml:space="preserve">Vinyl or bamboo over container floor</t>
  </si>
  <si>
    <t xml:space="preserve">Door modification</t>
  </si>
  <si>
    <t xml:space="preserve">Side opening or double door conversion</t>
  </si>
  <si>
    <t xml:space="preserve">Window/ventilation cutouts</t>
  </si>
  <si>
    <t xml:space="preserve">2x windows with bamboo shutters</t>
  </si>
  <si>
    <t xml:space="preserve">Concrete tie-down blocks</t>
  </si>
  <si>
    <t xml:space="preserve">Storm anchoring x4</t>
  </si>
  <si>
    <t xml:space="preserve">Insulation</t>
  </si>
  <si>
    <t xml:space="preserve">Roof and wall insulation (heat/sound)</t>
  </si>
  <si>
    <t xml:space="preserve">Labour — structure/cladding</t>
  </si>
  <si>
    <t xml:space="preserve">Container mod + cladding, ~5 days</t>
  </si>
  <si>
    <t xml:space="preserve">OFF-GRID POWER (24V — audio/screen load)</t>
  </si>
  <si>
    <t xml:space="preserve">RGB LED strips + spots + feature lighting</t>
  </si>
  <si>
    <t xml:space="preserve">Cable, breakers, outlets, panel</t>
  </si>
  <si>
    <t xml:space="preserve">Roof mount for 3 panels</t>
  </si>
  <si>
    <t xml:space="preserve">Full wire, ~2 days</t>
  </si>
  <si>
    <t xml:space="preserve">KARAOKE / ENTERTAINMENT FIT-OUT</t>
  </si>
  <si>
    <t xml:space="preserve">Karaoke system</t>
  </si>
  <si>
    <t xml:space="preserve">Platinum/TJ Media or equivalent with songbook</t>
  </si>
  <si>
    <t xml:space="preserve">TV/screen</t>
  </si>
  <si>
    <t xml:space="preserve">43-50 inch flat screen</t>
  </si>
  <si>
    <t xml:space="preserve">Speaker system</t>
  </si>
  <si>
    <t xml:space="preserve">2x powered speakers + subwoofer</t>
  </si>
  <si>
    <t xml:space="preserve">Wireless microphones</t>
  </si>
  <si>
    <t xml:space="preserve">2x wireless mics + receiver</t>
  </si>
  <si>
    <t xml:space="preserve">Amplifier/mixer</t>
  </si>
  <si>
    <t xml:space="preserve">Small PA mixer</t>
  </si>
  <si>
    <t xml:space="preserve">Bench seating</t>
  </si>
  <si>
    <t xml:space="preserve">Built-in bamboo/timber bench seating</t>
  </si>
  <si>
    <t xml:space="preserve">Small table</t>
  </si>
  <si>
    <t xml:space="preserve">Coffee table style</t>
  </si>
  <si>
    <t xml:space="preserve">Fan</t>
  </si>
  <si>
    <t xml:space="preserve">12V ceiling or wall fan</t>
  </si>
  <si>
    <t xml:space="preserve">Acoustic treatment</t>
  </si>
  <si>
    <t xml:space="preserve">Basic foam/fabric panels for sound quality</t>
  </si>
  <si>
    <t xml:space="preserve">Install AV + seating, ~2 days</t>
  </si>
  <si>
    <t xml:space="preserve">ENTERTAINMENT FIT-OUT SUBTOTAL</t>
  </si>
  <si>
    <t xml:space="preserve">TOTAL — KARAOKE KUBO</t>
  </si>
  <si>
    <t xml:space="preserve">VENDOR KUBO — BUILD COST SUMMARY</t>
  </si>
  <si>
    <t xml:space="preserve">All prices in Philippine Peso (₱)</t>
  </si>
  <si>
    <t xml:space="preserve">Kubo Type</t>
  </si>
  <si>
    <t xml:space="preserve">Build Cost ₱</t>
  </si>
  <si>
    <t xml:space="preserve">Annual Rent ₱</t>
  </si>
  <si>
    <t xml:space="preserve">Payback (months)</t>
  </si>
  <si>
    <t xml:space="preserve">Cooking Kubo (3x4m)</t>
  </si>
  <si>
    <t xml:space="preserve">Bar / Cold Drinks Kubo (3x4m)</t>
  </si>
  <si>
    <t xml:space="preserve">Karaoke Kubo (20ft container)</t>
  </si>
  <si>
    <t xml:space="preserve">TOTAL IF BUILDING ALL THREE</t>
  </si>
  <si>
    <t xml:space="preserve">NOTES:</t>
  </si>
  <si>
    <t xml:space="preserve">• Blue cells are editable inputs — adjust to local prices</t>
  </si>
  <si>
    <t xml:space="preserve">• Rent figures are placeholder — adjust based on local market</t>
  </si>
  <si>
    <t xml:space="preserve">• Labour at ₱1,500/day for skilled carpenter (adjust as needed)</t>
  </si>
  <si>
    <t xml:space="preserve">• Container price varies by location and condition</t>
  </si>
  <si>
    <t xml:space="preserve">• DIY lithium battery assumes sourcing cells + BMS separately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</si>
</sst>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₱#,##0"/>
    <numFmt numFmtId="166" formatCode="0.0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  <charset val="1"/>
    </font>
    <font>
      <i val="true"/>
      <sz val="10"/>
      <color rgb="FF666666"/>
      <name val="Arial"/>
      <family val="0"/>
      <charset val="1"/>
    </font>
    <font>
      <i val="true"/>
      <sz val="9"/>
      <color rgb="FF999999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color rgb="FF1A0E06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name val="Arial"/>
      <family val="0"/>
      <charset val="1"/>
    </font>
    <font>
      <sz val="9"/>
      <color rgb="FF666666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2A2A2A"/>
        <bgColor rgb="FF1A0E06"/>
      </patternFill>
    </fill>
    <fill>
      <patternFill patternType="solid">
        <fgColor rgb="FFE8F0FE"/>
        <bgColor rgb="FFF5F0E8"/>
      </patternFill>
    </fill>
    <fill>
      <patternFill patternType="solid">
        <fgColor rgb="FFF5F0E8"/>
        <bgColor rgb="FFE8F0FE"/>
      </patternFill>
    </fill>
    <fill>
      <patternFill patternType="solid">
        <fgColor rgb="FFD4C5A9"/>
        <bgColor rgb="FFCCCC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1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1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1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5F0E8"/>
      <rgbColor rgb="FFE8F0F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D4C5A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1A0E06"/>
      <rgbColor rgb="FF993300"/>
      <rgbColor rgb="FF993366"/>
      <rgbColor rgb="FF333399"/>
      <rgbColor rgb="FF2A2A2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8"/>
    <col collapsed="false" customWidth="true" hidden="false" outlineLevel="0" max="2" min="2" style="1" width="36"/>
    <col collapsed="false" customWidth="true" hidden="false" outlineLevel="0" max="3" min="3" style="1" width="10"/>
    <col collapsed="false" customWidth="true" hidden="false" outlineLevel="0" max="5" min="4" style="1" width="14"/>
  </cols>
  <sheetData>
    <row r="1" customFormat="false" ht="17.25" hidden="false" customHeight="true" outlineLevel="0" collapsed="false">
      <c r="A1" s="2" t="s">
        <v>0</v>
      </c>
    </row>
    <row r="2" customFormat="false" ht="15" hidden="false" customHeight="true" outlineLevel="0" collapsed="false">
      <c r="A2" s="3" t="s">
        <v>1</v>
      </c>
    </row>
    <row r="3" customFormat="false" ht="15" hidden="false" customHeight="true" outlineLevel="0" collapsed="false">
      <c r="A3" s="4" t="s">
        <v>2</v>
      </c>
    </row>
    <row r="5" customFormat="false" ht="15" hidden="false" customHeight="true" outlineLevel="0" collapsed="false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</row>
    <row r="6" customFormat="false" ht="15" hidden="false" customHeight="true" outlineLevel="0" collapsed="false">
      <c r="A6" s="6" t="s">
        <v>8</v>
      </c>
    </row>
    <row r="7" customFormat="false" ht="15" hidden="false" customHeight="true" outlineLevel="0" collapsed="false">
      <c r="A7" s="7" t="s">
        <v>9</v>
      </c>
      <c r="B7" s="7" t="s">
        <v>10</v>
      </c>
      <c r="C7" s="8" t="n">
        <v>1</v>
      </c>
      <c r="D7" s="9" t="n">
        <v>4000</v>
      </c>
      <c r="E7" s="10" t="n">
        <f aca="false">C7*D7</f>
        <v>4000</v>
      </c>
    </row>
    <row r="8" customFormat="false" ht="15" hidden="false" customHeight="true" outlineLevel="0" collapsed="false">
      <c r="A8" s="7" t="s">
        <v>11</v>
      </c>
      <c r="B8" s="7" t="s">
        <v>12</v>
      </c>
      <c r="C8" s="8" t="n">
        <v>4</v>
      </c>
      <c r="D8" s="9" t="n">
        <v>1800</v>
      </c>
      <c r="E8" s="10" t="n">
        <f aca="false">C8*D8</f>
        <v>7200</v>
      </c>
    </row>
    <row r="9" customFormat="false" ht="15" hidden="false" customHeight="true" outlineLevel="0" collapsed="false">
      <c r="A9" s="7" t="s">
        <v>13</v>
      </c>
      <c r="B9" s="7" t="s">
        <v>14</v>
      </c>
      <c r="C9" s="8" t="n">
        <v>8</v>
      </c>
      <c r="D9" s="9" t="n">
        <v>0</v>
      </c>
      <c r="E9" s="10" t="n">
        <f aca="false">C9*D9</f>
        <v>0</v>
      </c>
    </row>
    <row r="10" customFormat="false" ht="15" hidden="false" customHeight="true" outlineLevel="0" collapsed="false">
      <c r="A10" s="7" t="s">
        <v>15</v>
      </c>
      <c r="B10" s="7" t="s">
        <v>16</v>
      </c>
      <c r="C10" s="8" t="n">
        <v>12</v>
      </c>
      <c r="D10" s="9" t="n">
        <v>0</v>
      </c>
      <c r="E10" s="10" t="n">
        <f aca="false">C10*D10</f>
        <v>0</v>
      </c>
    </row>
    <row r="11" customFormat="false" ht="15" hidden="false" customHeight="true" outlineLevel="0" collapsed="false">
      <c r="A11" s="7" t="s">
        <v>17</v>
      </c>
      <c r="B11" s="7" t="s">
        <v>18</v>
      </c>
      <c r="C11" s="8" t="n">
        <v>20</v>
      </c>
      <c r="D11" s="9" t="n">
        <v>0</v>
      </c>
      <c r="E11" s="10" t="n">
        <f aca="false">C11*D11</f>
        <v>0</v>
      </c>
    </row>
    <row r="12" customFormat="false" ht="15" hidden="false" customHeight="true" outlineLevel="0" collapsed="false">
      <c r="A12" s="7" t="s">
        <v>19</v>
      </c>
      <c r="B12" s="7" t="s">
        <v>20</v>
      </c>
      <c r="C12" s="8" t="n">
        <v>1</v>
      </c>
      <c r="D12" s="9" t="n">
        <v>0</v>
      </c>
      <c r="E12" s="10" t="n">
        <f aca="false">C12*D12</f>
        <v>0</v>
      </c>
    </row>
    <row r="13" customFormat="false" ht="15" hidden="false" customHeight="true" outlineLevel="0" collapsed="false">
      <c r="A13" s="7" t="s">
        <v>21</v>
      </c>
      <c r="B13" s="7" t="s">
        <v>22</v>
      </c>
      <c r="C13" s="8" t="n">
        <v>1</v>
      </c>
      <c r="D13" s="9" t="n">
        <v>0</v>
      </c>
      <c r="E13" s="10" t="n">
        <f aca="false">C13*D13</f>
        <v>0</v>
      </c>
    </row>
    <row r="14" customFormat="false" ht="15" hidden="false" customHeight="true" outlineLevel="0" collapsed="false">
      <c r="A14" s="7" t="s">
        <v>23</v>
      </c>
      <c r="B14" s="7" t="s">
        <v>24</v>
      </c>
      <c r="C14" s="8" t="n">
        <v>1</v>
      </c>
      <c r="D14" s="9" t="n">
        <v>6000</v>
      </c>
      <c r="E14" s="10" t="n">
        <f aca="false">C14*D14</f>
        <v>6000</v>
      </c>
    </row>
    <row r="15" customFormat="false" ht="15" hidden="false" customHeight="true" outlineLevel="0" collapsed="false">
      <c r="A15" s="7" t="s">
        <v>25</v>
      </c>
      <c r="B15" s="7" t="s">
        <v>26</v>
      </c>
      <c r="C15" s="8" t="n">
        <v>4</v>
      </c>
      <c r="D15" s="9" t="n">
        <v>500</v>
      </c>
      <c r="E15" s="10" t="n">
        <f aca="false">C15*D15</f>
        <v>2000</v>
      </c>
    </row>
    <row r="16" customFormat="false" ht="15" hidden="false" customHeight="true" outlineLevel="0" collapsed="false">
      <c r="A16" s="7" t="s">
        <v>27</v>
      </c>
      <c r="B16" s="7" t="s">
        <v>28</v>
      </c>
      <c r="C16" s="8" t="n">
        <v>1</v>
      </c>
      <c r="D16" s="9" t="n">
        <v>3000</v>
      </c>
      <c r="E16" s="10" t="n">
        <f aca="false">C16*D16</f>
        <v>3000</v>
      </c>
    </row>
    <row r="17" customFormat="false" ht="15" hidden="false" customHeight="true" outlineLevel="0" collapsed="false">
      <c r="A17" s="7" t="s">
        <v>29</v>
      </c>
      <c r="B17" s="7" t="s">
        <v>30</v>
      </c>
      <c r="C17" s="8" t="n">
        <v>5</v>
      </c>
      <c r="D17" s="9" t="n">
        <v>1500</v>
      </c>
      <c r="E17" s="10" t="n">
        <f aca="false">C17*D17</f>
        <v>7500</v>
      </c>
    </row>
    <row r="18" customFormat="false" ht="15" hidden="false" customHeight="true" outlineLevel="0" collapsed="false">
      <c r="A18" s="11" t="s">
        <v>31</v>
      </c>
      <c r="B18" s="11"/>
      <c r="C18" s="11"/>
      <c r="D18" s="11"/>
      <c r="E18" s="12" t="n">
        <f aca="false">SUM(E7:E17)</f>
        <v>29700</v>
      </c>
    </row>
    <row r="20" customFormat="false" ht="15" hidden="false" customHeight="true" outlineLevel="0" collapsed="false">
      <c r="A20" s="6" t="s">
        <v>32</v>
      </c>
    </row>
    <row r="21" customFormat="false" ht="15" hidden="false" customHeight="true" outlineLevel="0" collapsed="false">
      <c r="A21" s="7" t="s">
        <v>33</v>
      </c>
      <c r="B21" s="7" t="s">
        <v>34</v>
      </c>
      <c r="C21" s="8" t="n">
        <v>2</v>
      </c>
      <c r="D21" s="9" t="n">
        <v>5500</v>
      </c>
      <c r="E21" s="10" t="n">
        <f aca="false">C21*D21</f>
        <v>11000</v>
      </c>
    </row>
    <row r="22" customFormat="false" ht="15" hidden="false" customHeight="true" outlineLevel="0" collapsed="false">
      <c r="A22" s="7" t="s">
        <v>35</v>
      </c>
      <c r="B22" s="7" t="s">
        <v>36</v>
      </c>
      <c r="C22" s="8" t="n">
        <v>1</v>
      </c>
      <c r="D22" s="9" t="n">
        <v>18000</v>
      </c>
      <c r="E22" s="10" t="n">
        <f aca="false">C22*D22</f>
        <v>18000</v>
      </c>
    </row>
    <row r="23" customFormat="false" ht="15" hidden="false" customHeight="true" outlineLevel="0" collapsed="false">
      <c r="A23" s="7" t="s">
        <v>37</v>
      </c>
      <c r="B23" s="7" t="s">
        <v>38</v>
      </c>
      <c r="C23" s="8" t="n">
        <v>1</v>
      </c>
      <c r="D23" s="9" t="n">
        <v>2000</v>
      </c>
      <c r="E23" s="10" t="n">
        <f aca="false">C23*D23</f>
        <v>2000</v>
      </c>
    </row>
    <row r="24" customFormat="false" ht="15" hidden="false" customHeight="true" outlineLevel="0" collapsed="false">
      <c r="A24" s="7" t="s">
        <v>39</v>
      </c>
      <c r="B24" s="7" t="s">
        <v>40</v>
      </c>
      <c r="C24" s="8" t="n">
        <v>1</v>
      </c>
      <c r="D24" s="9" t="n">
        <v>2500</v>
      </c>
      <c r="E24" s="10" t="n">
        <f aca="false">C24*D24</f>
        <v>2500</v>
      </c>
    </row>
    <row r="25" customFormat="false" ht="15" hidden="false" customHeight="true" outlineLevel="0" collapsed="false">
      <c r="A25" s="7" t="s">
        <v>41</v>
      </c>
      <c r="B25" s="7" t="s">
        <v>42</v>
      </c>
      <c r="C25" s="8" t="n">
        <v>1</v>
      </c>
      <c r="D25" s="9" t="n">
        <v>8000</v>
      </c>
      <c r="E25" s="10" t="n">
        <f aca="false">C25*D25</f>
        <v>8000</v>
      </c>
    </row>
    <row r="26" customFormat="false" ht="15" hidden="false" customHeight="true" outlineLevel="0" collapsed="false">
      <c r="A26" s="7" t="s">
        <v>43</v>
      </c>
      <c r="B26" s="7" t="s">
        <v>44</v>
      </c>
      <c r="C26" s="8" t="n">
        <v>1</v>
      </c>
      <c r="D26" s="9" t="n">
        <v>4000</v>
      </c>
      <c r="E26" s="10" t="n">
        <f aca="false">C26*D26</f>
        <v>4000</v>
      </c>
    </row>
    <row r="27" customFormat="false" ht="15" hidden="false" customHeight="true" outlineLevel="0" collapsed="false">
      <c r="A27" s="7" t="s">
        <v>45</v>
      </c>
      <c r="B27" s="7" t="s">
        <v>46</v>
      </c>
      <c r="C27" s="8" t="n">
        <v>1</v>
      </c>
      <c r="D27" s="9" t="n">
        <v>1500</v>
      </c>
      <c r="E27" s="10" t="n">
        <f aca="false">C27*D27</f>
        <v>1500</v>
      </c>
    </row>
    <row r="28" customFormat="false" ht="15" hidden="false" customHeight="true" outlineLevel="0" collapsed="false">
      <c r="A28" s="7" t="s">
        <v>47</v>
      </c>
      <c r="B28" s="7" t="s">
        <v>48</v>
      </c>
      <c r="C28" s="8" t="n">
        <v>1</v>
      </c>
      <c r="D28" s="9" t="n">
        <v>3000</v>
      </c>
      <c r="E28" s="10" t="n">
        <f aca="false">C28*D28</f>
        <v>3000</v>
      </c>
    </row>
    <row r="29" customFormat="false" ht="15" hidden="false" customHeight="true" outlineLevel="0" collapsed="false">
      <c r="A29" s="7" t="s">
        <v>49</v>
      </c>
      <c r="B29" s="7" t="s">
        <v>50</v>
      </c>
      <c r="C29" s="8" t="n">
        <v>1</v>
      </c>
      <c r="D29" s="9" t="n">
        <v>2000</v>
      </c>
      <c r="E29" s="10" t="n">
        <f aca="false">C29*D29</f>
        <v>2000</v>
      </c>
    </row>
    <row r="30" customFormat="false" ht="15" hidden="false" customHeight="true" outlineLevel="0" collapsed="false">
      <c r="A30" s="7" t="s">
        <v>51</v>
      </c>
      <c r="B30" s="7" t="s">
        <v>52</v>
      </c>
      <c r="C30" s="8" t="n">
        <v>2</v>
      </c>
      <c r="D30" s="9" t="n">
        <v>1500</v>
      </c>
      <c r="E30" s="10" t="n">
        <f aca="false">C30*D30</f>
        <v>3000</v>
      </c>
    </row>
    <row r="31" customFormat="false" ht="15" hidden="false" customHeight="true" outlineLevel="0" collapsed="false">
      <c r="A31" s="11" t="s">
        <v>53</v>
      </c>
      <c r="B31" s="11"/>
      <c r="C31" s="11"/>
      <c r="D31" s="11"/>
      <c r="E31" s="12" t="n">
        <f aca="false">SUM(E21:E30)</f>
        <v>55000</v>
      </c>
    </row>
    <row r="33" customFormat="false" ht="15" hidden="false" customHeight="true" outlineLevel="0" collapsed="false">
      <c r="A33" s="6" t="s">
        <v>54</v>
      </c>
    </row>
    <row r="34" customFormat="false" ht="15" hidden="false" customHeight="true" outlineLevel="0" collapsed="false">
      <c r="A34" s="7" t="s">
        <v>55</v>
      </c>
      <c r="B34" s="7" t="s">
        <v>56</v>
      </c>
      <c r="C34" s="8" t="n">
        <v>1</v>
      </c>
      <c r="D34" s="9" t="n">
        <v>3500</v>
      </c>
      <c r="E34" s="10" t="n">
        <f aca="false">C34*D34</f>
        <v>3500</v>
      </c>
    </row>
    <row r="35" customFormat="false" ht="15" hidden="false" customHeight="true" outlineLevel="0" collapsed="false">
      <c r="A35" s="7" t="s">
        <v>57</v>
      </c>
      <c r="B35" s="7" t="s">
        <v>58</v>
      </c>
      <c r="C35" s="8" t="n">
        <v>1</v>
      </c>
      <c r="D35" s="9" t="n">
        <v>2500</v>
      </c>
      <c r="E35" s="10" t="n">
        <f aca="false">C35*D35</f>
        <v>2500</v>
      </c>
    </row>
    <row r="36" customFormat="false" ht="15" hidden="false" customHeight="true" outlineLevel="0" collapsed="false">
      <c r="A36" s="7" t="s">
        <v>59</v>
      </c>
      <c r="B36" s="7" t="s">
        <v>60</v>
      </c>
      <c r="C36" s="8" t="n">
        <v>1</v>
      </c>
      <c r="D36" s="9" t="n">
        <v>2500</v>
      </c>
      <c r="E36" s="10" t="n">
        <f aca="false">C36*D36</f>
        <v>2500</v>
      </c>
    </row>
    <row r="37" customFormat="false" ht="15" hidden="false" customHeight="true" outlineLevel="0" collapsed="false">
      <c r="A37" s="7" t="s">
        <v>61</v>
      </c>
      <c r="B37" s="7" t="s">
        <v>62</v>
      </c>
      <c r="C37" s="8" t="n">
        <v>1</v>
      </c>
      <c r="D37" s="9" t="n">
        <v>2000</v>
      </c>
      <c r="E37" s="10" t="n">
        <f aca="false">C37*D37</f>
        <v>2000</v>
      </c>
    </row>
    <row r="38" customFormat="false" ht="15" hidden="false" customHeight="true" outlineLevel="0" collapsed="false">
      <c r="A38" s="7" t="s">
        <v>63</v>
      </c>
      <c r="B38" s="7" t="s">
        <v>64</v>
      </c>
      <c r="C38" s="8" t="n">
        <v>1</v>
      </c>
      <c r="D38" s="9" t="n">
        <v>1500</v>
      </c>
      <c r="E38" s="10" t="n">
        <f aca="false">C38*D38</f>
        <v>1500</v>
      </c>
    </row>
    <row r="39" customFormat="false" ht="15" hidden="false" customHeight="true" outlineLevel="0" collapsed="false">
      <c r="A39" s="7" t="s">
        <v>65</v>
      </c>
      <c r="B39" s="7" t="s">
        <v>66</v>
      </c>
      <c r="C39" s="8" t="n">
        <v>1</v>
      </c>
      <c r="D39" s="9" t="n">
        <v>1500</v>
      </c>
      <c r="E39" s="10" t="n">
        <f aca="false">C39*D39</f>
        <v>1500</v>
      </c>
    </row>
    <row r="40" customFormat="false" ht="15" hidden="false" customHeight="true" outlineLevel="0" collapsed="false">
      <c r="A40" s="11" t="s">
        <v>67</v>
      </c>
      <c r="B40" s="11"/>
      <c r="C40" s="11"/>
      <c r="D40" s="11"/>
      <c r="E40" s="12" t="n">
        <f aca="false">SUM(E34:E39)</f>
        <v>13500</v>
      </c>
    </row>
    <row r="42" customFormat="false" ht="15" hidden="false" customHeight="true" outlineLevel="0" collapsed="false">
      <c r="A42" s="6" t="s">
        <v>68</v>
      </c>
    </row>
    <row r="43" customFormat="false" ht="15" hidden="false" customHeight="true" outlineLevel="0" collapsed="false">
      <c r="A43" s="7" t="s">
        <v>69</v>
      </c>
      <c r="B43" s="7" t="s">
        <v>70</v>
      </c>
      <c r="C43" s="8" t="n">
        <v>1</v>
      </c>
      <c r="D43" s="9" t="n">
        <v>8000</v>
      </c>
      <c r="E43" s="10" t="n">
        <f aca="false">C43*D43</f>
        <v>8000</v>
      </c>
    </row>
    <row r="44" customFormat="false" ht="15" hidden="false" customHeight="true" outlineLevel="0" collapsed="false">
      <c r="A44" s="7" t="s">
        <v>71</v>
      </c>
      <c r="B44" s="7" t="s">
        <v>72</v>
      </c>
      <c r="C44" s="8" t="n">
        <v>1</v>
      </c>
      <c r="D44" s="9" t="n">
        <v>5000</v>
      </c>
      <c r="E44" s="10" t="n">
        <f aca="false">C44*D44</f>
        <v>5000</v>
      </c>
    </row>
    <row r="45" customFormat="false" ht="15" hidden="false" customHeight="true" outlineLevel="0" collapsed="false">
      <c r="A45" s="7" t="s">
        <v>73</v>
      </c>
      <c r="B45" s="7" t="s">
        <v>74</v>
      </c>
      <c r="C45" s="8" t="n">
        <v>1</v>
      </c>
      <c r="D45" s="9" t="n">
        <v>3000</v>
      </c>
      <c r="E45" s="10" t="n">
        <f aca="false">C45*D45</f>
        <v>3000</v>
      </c>
    </row>
    <row r="46" customFormat="false" ht="15" hidden="false" customHeight="true" outlineLevel="0" collapsed="false">
      <c r="A46" s="7" t="s">
        <v>75</v>
      </c>
      <c r="B46" s="7" t="s">
        <v>76</v>
      </c>
      <c r="C46" s="8" t="n">
        <v>1</v>
      </c>
      <c r="D46" s="9" t="n">
        <v>2500</v>
      </c>
      <c r="E46" s="10" t="n">
        <f aca="false">C46*D46</f>
        <v>2500</v>
      </c>
    </row>
    <row r="47" customFormat="false" ht="15" hidden="false" customHeight="true" outlineLevel="0" collapsed="false">
      <c r="A47" s="7" t="s">
        <v>77</v>
      </c>
      <c r="B47" s="7" t="s">
        <v>78</v>
      </c>
      <c r="C47" s="8" t="n">
        <v>1</v>
      </c>
      <c r="D47" s="9" t="n">
        <v>4000</v>
      </c>
      <c r="E47" s="10" t="n">
        <f aca="false">C47*D47</f>
        <v>4000</v>
      </c>
    </row>
    <row r="48" customFormat="false" ht="15" hidden="false" customHeight="true" outlineLevel="0" collapsed="false">
      <c r="A48" s="7" t="s">
        <v>79</v>
      </c>
      <c r="B48" s="7" t="s">
        <v>80</v>
      </c>
      <c r="C48" s="8" t="n">
        <v>1</v>
      </c>
      <c r="D48" s="9" t="n">
        <v>5000</v>
      </c>
      <c r="E48" s="10" t="n">
        <f aca="false">C48*D48</f>
        <v>5000</v>
      </c>
    </row>
    <row r="49" customFormat="false" ht="15" hidden="false" customHeight="true" outlineLevel="0" collapsed="false">
      <c r="A49" s="7" t="s">
        <v>81</v>
      </c>
      <c r="B49" s="7" t="s">
        <v>82</v>
      </c>
      <c r="C49" s="8" t="n">
        <v>2</v>
      </c>
      <c r="D49" s="9" t="n">
        <v>1500</v>
      </c>
      <c r="E49" s="10" t="n">
        <f aca="false">C49*D49</f>
        <v>3000</v>
      </c>
    </row>
    <row r="50" customFormat="false" ht="15" hidden="false" customHeight="true" outlineLevel="0" collapsed="false">
      <c r="A50" s="11" t="s">
        <v>83</v>
      </c>
      <c r="B50" s="11"/>
      <c r="C50" s="11"/>
      <c r="D50" s="11"/>
      <c r="E50" s="12" t="n">
        <f aca="false">SUM(E43:E49)</f>
        <v>30500</v>
      </c>
    </row>
    <row r="52" customFormat="false" ht="15" hidden="false" customHeight="true" outlineLevel="0" collapsed="false">
      <c r="A52" s="13" t="s">
        <v>84</v>
      </c>
      <c r="B52" s="13"/>
      <c r="C52" s="13"/>
      <c r="D52" s="13"/>
      <c r="E52" s="14" t="n">
        <f aca="false">E18+E31+E40+E50</f>
        <v>128700</v>
      </c>
    </row>
    <row r="54" customFormat="false" ht="15" hidden="false" customHeight="true" outlineLevel="0" collapsed="false">
      <c r="A54" s="6" t="s">
        <v>85</v>
      </c>
    </row>
    <row r="55" customFormat="false" ht="15" hidden="false" customHeight="true" outlineLevel="0" collapsed="false">
      <c r="A55" s="1" t="s">
        <v>86</v>
      </c>
      <c r="D55" s="9" t="n">
        <v>3000</v>
      </c>
    </row>
    <row r="56" customFormat="false" ht="15" hidden="false" customHeight="true" outlineLevel="0" collapsed="false">
      <c r="A56" s="1" t="s">
        <v>87</v>
      </c>
      <c r="D56" s="9" t="n">
        <v>1500</v>
      </c>
    </row>
    <row r="57" customFormat="false" ht="15" hidden="false" customHeight="true" outlineLevel="0" collapsed="false">
      <c r="A57" s="1" t="s">
        <v>88</v>
      </c>
      <c r="D57" s="8" t="n">
        <v>7</v>
      </c>
    </row>
    <row r="58" customFormat="false" ht="15" hidden="false" customHeight="true" outlineLevel="0" collapsed="false">
      <c r="A58" s="1" t="s">
        <v>89</v>
      </c>
      <c r="D58" s="8" t="n">
        <v>5</v>
      </c>
    </row>
    <row r="59" customFormat="false" ht="15" hidden="false" customHeight="true" outlineLevel="0" collapsed="false">
      <c r="A59" s="11" t="s">
        <v>90</v>
      </c>
      <c r="B59" s="11"/>
      <c r="C59" s="11"/>
      <c r="D59" s="11"/>
      <c r="E59" s="12" t="n">
        <f aca="false">(D55*D57)+(D56*D58)</f>
        <v>28500</v>
      </c>
    </row>
    <row r="60" customFormat="false" ht="15" hidden="false" customHeight="true" outlineLevel="0" collapsed="false">
      <c r="A60" s="13" t="s">
        <v>91</v>
      </c>
      <c r="B60" s="13"/>
      <c r="C60" s="13"/>
      <c r="D60" s="13"/>
      <c r="E60" s="15" t="n">
        <f aca="false">E52/(E59/12)</f>
        <v>54.1894736842105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8"/>
    <col collapsed="false" customWidth="true" hidden="false" outlineLevel="0" max="2" min="2" style="1" width="36"/>
    <col collapsed="false" customWidth="true" hidden="false" outlineLevel="0" max="3" min="3" style="1" width="10"/>
    <col collapsed="false" customWidth="true" hidden="false" outlineLevel="0" max="5" min="4" style="1" width="14"/>
  </cols>
  <sheetData>
    <row r="1" customFormat="false" ht="17.25" hidden="false" customHeight="true" outlineLevel="0" collapsed="false">
      <c r="A1" s="2" t="s">
        <v>92</v>
      </c>
    </row>
    <row r="2" customFormat="false" ht="15" hidden="false" customHeight="true" outlineLevel="0" collapsed="false">
      <c r="A2" s="3" t="s">
        <v>93</v>
      </c>
    </row>
    <row r="3" customFormat="false" ht="15" hidden="false" customHeight="true" outlineLevel="0" collapsed="false">
      <c r="A3" s="4" t="s">
        <v>2</v>
      </c>
    </row>
    <row r="5" customFormat="false" ht="15" hidden="false" customHeight="true" outlineLevel="0" collapsed="false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</row>
    <row r="6" customFormat="false" ht="15" hidden="false" customHeight="true" outlineLevel="0" collapsed="false">
      <c r="A6" s="6" t="s">
        <v>94</v>
      </c>
    </row>
    <row r="7" customFormat="false" ht="15" hidden="false" customHeight="true" outlineLevel="0" collapsed="false">
      <c r="A7" s="11" t="s">
        <v>95</v>
      </c>
      <c r="B7" s="11" t="s">
        <v>96</v>
      </c>
      <c r="C7" s="11"/>
      <c r="D7" s="11"/>
      <c r="E7" s="12" t="n">
        <f aca="false">'Cooking Kubo'!E18</f>
        <v>29700</v>
      </c>
    </row>
    <row r="9" customFormat="false" ht="15" hidden="false" customHeight="true" outlineLevel="0" collapsed="false">
      <c r="A9" s="6" t="s">
        <v>97</v>
      </c>
    </row>
    <row r="10" customFormat="false" ht="15" hidden="false" customHeight="true" outlineLevel="0" collapsed="false">
      <c r="A10" s="7" t="s">
        <v>33</v>
      </c>
      <c r="B10" s="7" t="s">
        <v>34</v>
      </c>
      <c r="C10" s="8" t="n">
        <v>3</v>
      </c>
      <c r="D10" s="9" t="n">
        <v>5500</v>
      </c>
      <c r="E10" s="10" t="n">
        <f aca="false">C10*D10</f>
        <v>16500</v>
      </c>
    </row>
    <row r="11" customFormat="false" ht="15" hidden="false" customHeight="true" outlineLevel="0" collapsed="false">
      <c r="A11" s="7" t="s">
        <v>35</v>
      </c>
      <c r="B11" s="7" t="s">
        <v>98</v>
      </c>
      <c r="C11" s="8" t="n">
        <v>1</v>
      </c>
      <c r="D11" s="9" t="n">
        <v>32000</v>
      </c>
      <c r="E11" s="10" t="n">
        <f aca="false">C11*D11</f>
        <v>32000</v>
      </c>
    </row>
    <row r="12" customFormat="false" ht="15" hidden="false" customHeight="true" outlineLevel="0" collapsed="false">
      <c r="A12" s="7" t="s">
        <v>37</v>
      </c>
      <c r="B12" s="7" t="s">
        <v>99</v>
      </c>
      <c r="C12" s="8" t="n">
        <v>1</v>
      </c>
      <c r="D12" s="9" t="n">
        <v>3000</v>
      </c>
      <c r="E12" s="10" t="n">
        <f aca="false">C12*D12</f>
        <v>3000</v>
      </c>
    </row>
    <row r="13" customFormat="false" ht="15" hidden="false" customHeight="true" outlineLevel="0" collapsed="false">
      <c r="A13" s="7" t="s">
        <v>39</v>
      </c>
      <c r="B13" s="7" t="s">
        <v>40</v>
      </c>
      <c r="C13" s="8" t="n">
        <v>1</v>
      </c>
      <c r="D13" s="9" t="n">
        <v>2500</v>
      </c>
      <c r="E13" s="10" t="n">
        <f aca="false">C13*D13</f>
        <v>2500</v>
      </c>
    </row>
    <row r="14" customFormat="false" ht="15" hidden="false" customHeight="true" outlineLevel="0" collapsed="false">
      <c r="A14" s="7" t="s">
        <v>41</v>
      </c>
      <c r="B14" s="7" t="s">
        <v>42</v>
      </c>
      <c r="C14" s="8" t="n">
        <v>1</v>
      </c>
      <c r="D14" s="9" t="n">
        <v>8000</v>
      </c>
      <c r="E14" s="10" t="n">
        <f aca="false">C14*D14</f>
        <v>8000</v>
      </c>
    </row>
    <row r="15" customFormat="false" ht="15" hidden="false" customHeight="true" outlineLevel="0" collapsed="false">
      <c r="A15" s="7" t="s">
        <v>43</v>
      </c>
      <c r="B15" s="7" t="s">
        <v>100</v>
      </c>
      <c r="C15" s="8" t="n">
        <v>1</v>
      </c>
      <c r="D15" s="9" t="n">
        <v>5500</v>
      </c>
      <c r="E15" s="10" t="n">
        <f aca="false">C15*D15</f>
        <v>5500</v>
      </c>
    </row>
    <row r="16" customFormat="false" ht="15" hidden="false" customHeight="true" outlineLevel="0" collapsed="false">
      <c r="A16" s="7" t="s">
        <v>45</v>
      </c>
      <c r="B16" s="7" t="s">
        <v>101</v>
      </c>
      <c r="C16" s="8" t="n">
        <v>1</v>
      </c>
      <c r="D16" s="9" t="n">
        <v>2500</v>
      </c>
      <c r="E16" s="10" t="n">
        <f aca="false">C16*D16</f>
        <v>2500</v>
      </c>
    </row>
    <row r="17" customFormat="false" ht="15" hidden="false" customHeight="true" outlineLevel="0" collapsed="false">
      <c r="A17" s="7" t="s">
        <v>47</v>
      </c>
      <c r="B17" s="7" t="s">
        <v>48</v>
      </c>
      <c r="C17" s="8" t="n">
        <v>1</v>
      </c>
      <c r="D17" s="9" t="n">
        <v>3500</v>
      </c>
      <c r="E17" s="10" t="n">
        <f aca="false">C17*D17</f>
        <v>3500</v>
      </c>
    </row>
    <row r="18" customFormat="false" ht="15" hidden="false" customHeight="true" outlineLevel="0" collapsed="false">
      <c r="A18" s="7" t="s">
        <v>49</v>
      </c>
      <c r="B18" s="7" t="s">
        <v>102</v>
      </c>
      <c r="C18" s="8" t="n">
        <v>1</v>
      </c>
      <c r="D18" s="9" t="n">
        <v>3000</v>
      </c>
      <c r="E18" s="10" t="n">
        <f aca="false">C18*D18</f>
        <v>3000</v>
      </c>
    </row>
    <row r="19" customFormat="false" ht="15" hidden="false" customHeight="true" outlineLevel="0" collapsed="false">
      <c r="A19" s="7" t="s">
        <v>51</v>
      </c>
      <c r="B19" s="7" t="s">
        <v>52</v>
      </c>
      <c r="C19" s="8" t="n">
        <v>2</v>
      </c>
      <c r="D19" s="9" t="n">
        <v>1500</v>
      </c>
      <c r="E19" s="10" t="n">
        <f aca="false">C19*D19</f>
        <v>3000</v>
      </c>
    </row>
    <row r="20" customFormat="false" ht="15" hidden="false" customHeight="true" outlineLevel="0" collapsed="false">
      <c r="A20" s="11" t="s">
        <v>53</v>
      </c>
      <c r="B20" s="11"/>
      <c r="C20" s="11"/>
      <c r="D20" s="11"/>
      <c r="E20" s="12" t="n">
        <f aca="false">SUM(E10:E19)</f>
        <v>79500</v>
      </c>
    </row>
    <row r="22" customFormat="false" ht="15" hidden="false" customHeight="true" outlineLevel="0" collapsed="false">
      <c r="A22" s="6" t="s">
        <v>54</v>
      </c>
    </row>
    <row r="23" customFormat="false" ht="15" hidden="false" customHeight="true" outlineLevel="0" collapsed="false">
      <c r="A23" s="11" t="s">
        <v>103</v>
      </c>
      <c r="B23" s="11" t="s">
        <v>96</v>
      </c>
      <c r="C23" s="11"/>
      <c r="D23" s="11"/>
      <c r="E23" s="12" t="n">
        <f aca="false">'Cooking Kubo'!E40</f>
        <v>13500</v>
      </c>
    </row>
    <row r="25" customFormat="false" ht="15" hidden="false" customHeight="true" outlineLevel="0" collapsed="false">
      <c r="A25" s="6" t="s">
        <v>104</v>
      </c>
    </row>
    <row r="26" customFormat="false" ht="15" hidden="false" customHeight="true" outlineLevel="0" collapsed="false">
      <c r="A26" s="7" t="s">
        <v>105</v>
      </c>
      <c r="B26" s="7" t="s">
        <v>106</v>
      </c>
      <c r="C26" s="8" t="n">
        <v>1</v>
      </c>
      <c r="D26" s="9" t="n">
        <v>12000</v>
      </c>
      <c r="E26" s="10" t="n">
        <f aca="false">C26*D26</f>
        <v>12000</v>
      </c>
    </row>
    <row r="27" customFormat="false" ht="15" hidden="false" customHeight="true" outlineLevel="0" collapsed="false">
      <c r="A27" s="7" t="s">
        <v>107</v>
      </c>
      <c r="B27" s="7" t="s">
        <v>108</v>
      </c>
      <c r="C27" s="8" t="n">
        <v>1</v>
      </c>
      <c r="D27" s="9" t="n">
        <v>18000</v>
      </c>
      <c r="E27" s="10" t="n">
        <f aca="false">C27*D27</f>
        <v>18000</v>
      </c>
    </row>
    <row r="28" customFormat="false" ht="15" hidden="false" customHeight="true" outlineLevel="0" collapsed="false">
      <c r="A28" s="7" t="s">
        <v>109</v>
      </c>
      <c r="B28" s="7" t="s">
        <v>110</v>
      </c>
      <c r="C28" s="8" t="n">
        <v>1</v>
      </c>
      <c r="D28" s="9" t="n">
        <v>12000</v>
      </c>
      <c r="E28" s="10" t="n">
        <f aca="false">C28*D28</f>
        <v>12000</v>
      </c>
    </row>
    <row r="29" customFormat="false" ht="15" hidden="false" customHeight="true" outlineLevel="0" collapsed="false">
      <c r="A29" s="7" t="s">
        <v>111</v>
      </c>
      <c r="B29" s="7" t="s">
        <v>112</v>
      </c>
      <c r="C29" s="8" t="n">
        <v>1</v>
      </c>
      <c r="D29" s="9" t="n">
        <v>8000</v>
      </c>
      <c r="E29" s="10" t="n">
        <f aca="false">C29*D29</f>
        <v>8000</v>
      </c>
    </row>
    <row r="30" customFormat="false" ht="15" hidden="false" customHeight="true" outlineLevel="0" collapsed="false">
      <c r="A30" s="7" t="s">
        <v>113</v>
      </c>
      <c r="B30" s="7" t="s">
        <v>114</v>
      </c>
      <c r="C30" s="8" t="n">
        <v>1</v>
      </c>
      <c r="D30" s="9" t="n">
        <v>3500</v>
      </c>
      <c r="E30" s="10" t="n">
        <f aca="false">C30*D30</f>
        <v>3500</v>
      </c>
    </row>
    <row r="31" customFormat="false" ht="15" hidden="false" customHeight="true" outlineLevel="0" collapsed="false">
      <c r="A31" s="7" t="s">
        <v>115</v>
      </c>
      <c r="B31" s="7" t="s">
        <v>116</v>
      </c>
      <c r="C31" s="8" t="n">
        <v>1</v>
      </c>
      <c r="D31" s="9" t="n">
        <v>2500</v>
      </c>
      <c r="E31" s="10" t="n">
        <f aca="false">C31*D31</f>
        <v>2500</v>
      </c>
    </row>
    <row r="32" customFormat="false" ht="15" hidden="false" customHeight="true" outlineLevel="0" collapsed="false">
      <c r="A32" s="7" t="s">
        <v>75</v>
      </c>
      <c r="B32" s="7" t="s">
        <v>117</v>
      </c>
      <c r="C32" s="8" t="n">
        <v>1</v>
      </c>
      <c r="D32" s="9" t="n">
        <v>2500</v>
      </c>
      <c r="E32" s="10" t="n">
        <f aca="false">C32*D32</f>
        <v>2500</v>
      </c>
    </row>
    <row r="33" customFormat="false" ht="15" hidden="false" customHeight="true" outlineLevel="0" collapsed="false">
      <c r="A33" s="7" t="s">
        <v>118</v>
      </c>
      <c r="B33" s="7" t="s">
        <v>119</v>
      </c>
      <c r="C33" s="8" t="n">
        <v>1</v>
      </c>
      <c r="D33" s="9" t="n">
        <v>3000</v>
      </c>
      <c r="E33" s="10" t="n">
        <f aca="false">C33*D33</f>
        <v>3000</v>
      </c>
    </row>
    <row r="34" customFormat="false" ht="15" hidden="false" customHeight="true" outlineLevel="0" collapsed="false">
      <c r="A34" s="7" t="s">
        <v>81</v>
      </c>
      <c r="B34" s="7" t="s">
        <v>120</v>
      </c>
      <c r="C34" s="8" t="n">
        <v>2</v>
      </c>
      <c r="D34" s="9" t="n">
        <v>1500</v>
      </c>
      <c r="E34" s="10" t="n">
        <f aca="false">C34*D34</f>
        <v>3000</v>
      </c>
    </row>
    <row r="35" customFormat="false" ht="15" hidden="false" customHeight="true" outlineLevel="0" collapsed="false">
      <c r="A35" s="11" t="s">
        <v>121</v>
      </c>
      <c r="B35" s="11"/>
      <c r="C35" s="11"/>
      <c r="D35" s="11"/>
      <c r="E35" s="12" t="n">
        <f aca="false">SUM(E26:E34)</f>
        <v>64500</v>
      </c>
    </row>
    <row r="37" customFormat="false" ht="15" hidden="false" customHeight="true" outlineLevel="0" collapsed="false">
      <c r="A37" s="13" t="s">
        <v>122</v>
      </c>
      <c r="B37" s="13"/>
      <c r="C37" s="13"/>
      <c r="D37" s="13"/>
      <c r="E37" s="14" t="n">
        <f aca="false">E7+E20+E23+E35</f>
        <v>187200</v>
      </c>
    </row>
    <row r="39" customFormat="false" ht="15" hidden="false" customHeight="true" outlineLevel="0" collapsed="false">
      <c r="A39" s="6" t="s">
        <v>85</v>
      </c>
    </row>
    <row r="40" customFormat="false" ht="15" hidden="false" customHeight="true" outlineLevel="0" collapsed="false">
      <c r="A40" s="1" t="s">
        <v>86</v>
      </c>
      <c r="D40" s="9" t="n">
        <v>4000</v>
      </c>
    </row>
    <row r="41" customFormat="false" ht="15" hidden="false" customHeight="true" outlineLevel="0" collapsed="false">
      <c r="A41" s="1" t="s">
        <v>87</v>
      </c>
      <c r="D41" s="9" t="n">
        <v>2000</v>
      </c>
    </row>
    <row r="42" customFormat="false" ht="15" hidden="false" customHeight="true" outlineLevel="0" collapsed="false">
      <c r="A42" s="1" t="s">
        <v>88</v>
      </c>
      <c r="D42" s="8" t="n">
        <v>7</v>
      </c>
    </row>
    <row r="43" customFormat="false" ht="15" hidden="false" customHeight="true" outlineLevel="0" collapsed="false">
      <c r="A43" s="1" t="s">
        <v>89</v>
      </c>
      <c r="D43" s="8" t="n">
        <v>5</v>
      </c>
    </row>
    <row r="44" customFormat="false" ht="15" hidden="false" customHeight="true" outlineLevel="0" collapsed="false">
      <c r="A44" s="11" t="s">
        <v>90</v>
      </c>
      <c r="B44" s="11"/>
      <c r="C44" s="11"/>
      <c r="D44" s="11"/>
      <c r="E44" s="12" t="n">
        <f aca="false">(D40*D42)+(D41*D43)</f>
        <v>38000</v>
      </c>
    </row>
    <row r="45" customFormat="false" ht="15" hidden="false" customHeight="true" outlineLevel="0" collapsed="false">
      <c r="A45" s="13" t="s">
        <v>91</v>
      </c>
      <c r="B45" s="13"/>
      <c r="C45" s="13"/>
      <c r="D45" s="13"/>
      <c r="E45" s="15" t="n">
        <f aca="false">E37/(E44/12)</f>
        <v>59.1157894736842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8"/>
    <col collapsed="false" customWidth="true" hidden="false" outlineLevel="0" max="2" min="2" style="1" width="36"/>
    <col collapsed="false" customWidth="true" hidden="false" outlineLevel="0" max="3" min="3" style="1" width="10"/>
    <col collapsed="false" customWidth="true" hidden="false" outlineLevel="0" max="5" min="4" style="1" width="14"/>
  </cols>
  <sheetData>
    <row r="1" customFormat="false" ht="17.25" hidden="false" customHeight="true" outlineLevel="0" collapsed="false">
      <c r="A1" s="2" t="s">
        <v>123</v>
      </c>
    </row>
    <row r="2" customFormat="false" ht="15" hidden="false" customHeight="true" outlineLevel="0" collapsed="false">
      <c r="A2" s="3" t="s">
        <v>124</v>
      </c>
    </row>
    <row r="3" customFormat="false" ht="15" hidden="false" customHeight="true" outlineLevel="0" collapsed="false">
      <c r="A3" s="4" t="s">
        <v>2</v>
      </c>
    </row>
    <row r="5" customFormat="false" ht="15" hidden="false" customHeight="true" outlineLevel="0" collapsed="false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</row>
    <row r="6" customFormat="false" ht="15" hidden="false" customHeight="true" outlineLevel="0" collapsed="false">
      <c r="A6" s="6" t="s">
        <v>125</v>
      </c>
    </row>
    <row r="7" customFormat="false" ht="15" hidden="false" customHeight="true" outlineLevel="0" collapsed="false">
      <c r="A7" s="7" t="s">
        <v>126</v>
      </c>
      <c r="B7" s="7" t="s">
        <v>127</v>
      </c>
      <c r="C7" s="8" t="n">
        <v>1</v>
      </c>
      <c r="D7" s="9" t="n">
        <v>4000</v>
      </c>
      <c r="E7" s="10" t="n">
        <f aca="false">C7*D7</f>
        <v>4000</v>
      </c>
    </row>
    <row r="8" customFormat="false" ht="15" hidden="false" customHeight="true" outlineLevel="0" collapsed="false">
      <c r="A8" s="7" t="s">
        <v>128</v>
      </c>
      <c r="B8" s="7" t="s">
        <v>129</v>
      </c>
      <c r="C8" s="8" t="n">
        <v>1</v>
      </c>
      <c r="D8" s="9" t="n">
        <v>0</v>
      </c>
      <c r="E8" s="10" t="n">
        <f aca="false">C8*D8</f>
        <v>0</v>
      </c>
    </row>
    <row r="9" customFormat="false" ht="15" hidden="false" customHeight="true" outlineLevel="0" collapsed="false">
      <c r="A9" s="7" t="s">
        <v>130</v>
      </c>
      <c r="B9" s="7" t="s">
        <v>131</v>
      </c>
      <c r="C9" s="8" t="n">
        <v>1</v>
      </c>
      <c r="D9" s="9" t="n">
        <v>0</v>
      </c>
      <c r="E9" s="10" t="n">
        <f aca="false">C9*D9</f>
        <v>0</v>
      </c>
    </row>
    <row r="10" customFormat="false" ht="15" hidden="false" customHeight="true" outlineLevel="0" collapsed="false">
      <c r="A10" s="7" t="s">
        <v>132</v>
      </c>
      <c r="B10" s="7" t="s">
        <v>133</v>
      </c>
      <c r="C10" s="8" t="n">
        <v>1</v>
      </c>
      <c r="D10" s="9" t="n">
        <v>0</v>
      </c>
      <c r="E10" s="10" t="n">
        <f aca="false">C10*D10</f>
        <v>0</v>
      </c>
    </row>
    <row r="11" customFormat="false" ht="15" hidden="false" customHeight="true" outlineLevel="0" collapsed="false">
      <c r="A11" s="7" t="s">
        <v>134</v>
      </c>
      <c r="B11" s="7" t="s">
        <v>135</v>
      </c>
      <c r="C11" s="8" t="n">
        <v>1</v>
      </c>
      <c r="D11" s="9" t="n">
        <v>0</v>
      </c>
      <c r="E11" s="10" t="n">
        <f aca="false">C11*D11</f>
        <v>0</v>
      </c>
    </row>
    <row r="12" customFormat="false" ht="15" hidden="false" customHeight="true" outlineLevel="0" collapsed="false">
      <c r="A12" s="7" t="s">
        <v>136</v>
      </c>
      <c r="B12" s="7" t="s">
        <v>137</v>
      </c>
      <c r="C12" s="8" t="n">
        <v>1</v>
      </c>
      <c r="D12" s="9" t="n">
        <v>5000</v>
      </c>
      <c r="E12" s="10" t="n">
        <f aca="false">C12*D12</f>
        <v>5000</v>
      </c>
    </row>
    <row r="13" customFormat="false" ht="15" hidden="false" customHeight="true" outlineLevel="0" collapsed="false">
      <c r="A13" s="7" t="s">
        <v>138</v>
      </c>
      <c r="B13" s="7" t="s">
        <v>139</v>
      </c>
      <c r="C13" s="8" t="n">
        <v>2</v>
      </c>
      <c r="D13" s="9" t="n">
        <v>0</v>
      </c>
      <c r="E13" s="10" t="n">
        <f aca="false">C13*D13</f>
        <v>0</v>
      </c>
    </row>
    <row r="14" customFormat="false" ht="15" hidden="false" customHeight="true" outlineLevel="0" collapsed="false">
      <c r="A14" s="7" t="s">
        <v>140</v>
      </c>
      <c r="B14" s="7" t="s">
        <v>141</v>
      </c>
      <c r="C14" s="8" t="n">
        <v>4</v>
      </c>
      <c r="D14" s="9" t="n">
        <v>500</v>
      </c>
      <c r="E14" s="10" t="n">
        <f aca="false">C14*D14</f>
        <v>2000</v>
      </c>
    </row>
    <row r="15" customFormat="false" ht="15" hidden="false" customHeight="true" outlineLevel="0" collapsed="false">
      <c r="A15" s="7" t="s">
        <v>142</v>
      </c>
      <c r="B15" s="7" t="s">
        <v>143</v>
      </c>
      <c r="C15" s="8" t="n">
        <v>1</v>
      </c>
      <c r="D15" s="9" t="n">
        <v>8000</v>
      </c>
      <c r="E15" s="10" t="n">
        <f aca="false">C15*D15</f>
        <v>8000</v>
      </c>
    </row>
    <row r="16" customFormat="false" ht="15" hidden="false" customHeight="true" outlineLevel="0" collapsed="false">
      <c r="A16" s="7" t="s">
        <v>144</v>
      </c>
      <c r="B16" s="7" t="s">
        <v>145</v>
      </c>
      <c r="C16" s="8" t="n">
        <v>5</v>
      </c>
      <c r="D16" s="9" t="n">
        <v>1500</v>
      </c>
      <c r="E16" s="10" t="n">
        <f aca="false">C16*D16</f>
        <v>7500</v>
      </c>
    </row>
    <row r="17" customFormat="false" ht="15" hidden="false" customHeight="true" outlineLevel="0" collapsed="false">
      <c r="A17" s="11" t="s">
        <v>31</v>
      </c>
      <c r="B17" s="11"/>
      <c r="C17" s="11"/>
      <c r="D17" s="11"/>
      <c r="E17" s="12" t="n">
        <f aca="false">SUM(E7:E16)</f>
        <v>26500</v>
      </c>
    </row>
    <row r="19" customFormat="false" ht="15" hidden="false" customHeight="true" outlineLevel="0" collapsed="false">
      <c r="A19" s="6" t="s">
        <v>146</v>
      </c>
    </row>
    <row r="20" customFormat="false" ht="15" hidden="false" customHeight="true" outlineLevel="0" collapsed="false">
      <c r="A20" s="7" t="s">
        <v>33</v>
      </c>
      <c r="B20" s="7" t="s">
        <v>34</v>
      </c>
      <c r="C20" s="8" t="n">
        <v>3</v>
      </c>
      <c r="D20" s="9" t="n">
        <v>5500</v>
      </c>
      <c r="E20" s="10" t="n">
        <f aca="false">C20*D20</f>
        <v>16500</v>
      </c>
    </row>
    <row r="21" customFormat="false" ht="15" hidden="false" customHeight="true" outlineLevel="0" collapsed="false">
      <c r="A21" s="7" t="s">
        <v>35</v>
      </c>
      <c r="B21" s="7" t="s">
        <v>98</v>
      </c>
      <c r="C21" s="8" t="n">
        <v>1</v>
      </c>
      <c r="D21" s="9" t="n">
        <v>32000</v>
      </c>
      <c r="E21" s="10" t="n">
        <f aca="false">C21*D21</f>
        <v>32000</v>
      </c>
    </row>
    <row r="22" customFormat="false" ht="15" hidden="false" customHeight="true" outlineLevel="0" collapsed="false">
      <c r="A22" s="7" t="s">
        <v>37</v>
      </c>
      <c r="B22" s="7" t="s">
        <v>38</v>
      </c>
      <c r="C22" s="8" t="n">
        <v>1</v>
      </c>
      <c r="D22" s="9" t="n">
        <v>3000</v>
      </c>
      <c r="E22" s="10" t="n">
        <f aca="false">C22*D22</f>
        <v>3000</v>
      </c>
    </row>
    <row r="23" customFormat="false" ht="15" hidden="false" customHeight="true" outlineLevel="0" collapsed="false">
      <c r="A23" s="7" t="s">
        <v>39</v>
      </c>
      <c r="B23" s="7" t="s">
        <v>40</v>
      </c>
      <c r="C23" s="8" t="n">
        <v>1</v>
      </c>
      <c r="D23" s="9" t="n">
        <v>2500</v>
      </c>
      <c r="E23" s="10" t="n">
        <f aca="false">C23*D23</f>
        <v>2500</v>
      </c>
    </row>
    <row r="24" customFormat="false" ht="15" hidden="false" customHeight="true" outlineLevel="0" collapsed="false">
      <c r="A24" s="7" t="s">
        <v>41</v>
      </c>
      <c r="B24" s="7" t="s">
        <v>42</v>
      </c>
      <c r="C24" s="8" t="n">
        <v>1</v>
      </c>
      <c r="D24" s="9" t="n">
        <v>8000</v>
      </c>
      <c r="E24" s="10" t="n">
        <f aca="false">C24*D24</f>
        <v>8000</v>
      </c>
    </row>
    <row r="25" customFormat="false" ht="15" hidden="false" customHeight="true" outlineLevel="0" collapsed="false">
      <c r="A25" s="7" t="s">
        <v>43</v>
      </c>
      <c r="B25" s="7" t="s">
        <v>100</v>
      </c>
      <c r="C25" s="8" t="n">
        <v>1</v>
      </c>
      <c r="D25" s="9" t="n">
        <v>5500</v>
      </c>
      <c r="E25" s="10" t="n">
        <f aca="false">C25*D25</f>
        <v>5500</v>
      </c>
    </row>
    <row r="26" customFormat="false" ht="15" hidden="false" customHeight="true" outlineLevel="0" collapsed="false">
      <c r="A26" s="7" t="s">
        <v>45</v>
      </c>
      <c r="B26" s="7" t="s">
        <v>147</v>
      </c>
      <c r="C26" s="8" t="n">
        <v>1</v>
      </c>
      <c r="D26" s="9" t="n">
        <v>4000</v>
      </c>
      <c r="E26" s="10" t="n">
        <f aca="false">C26*D26</f>
        <v>4000</v>
      </c>
    </row>
    <row r="27" customFormat="false" ht="15" hidden="false" customHeight="true" outlineLevel="0" collapsed="false">
      <c r="A27" s="7" t="s">
        <v>47</v>
      </c>
      <c r="B27" s="7" t="s">
        <v>148</v>
      </c>
      <c r="C27" s="8" t="n">
        <v>1</v>
      </c>
      <c r="D27" s="9" t="n">
        <v>3500</v>
      </c>
      <c r="E27" s="10" t="n">
        <f aca="false">C27*D27</f>
        <v>3500</v>
      </c>
    </row>
    <row r="28" customFormat="false" ht="15" hidden="false" customHeight="true" outlineLevel="0" collapsed="false">
      <c r="A28" s="7" t="s">
        <v>49</v>
      </c>
      <c r="B28" s="7" t="s">
        <v>149</v>
      </c>
      <c r="C28" s="8" t="n">
        <v>1</v>
      </c>
      <c r="D28" s="9" t="n">
        <v>3000</v>
      </c>
      <c r="E28" s="10" t="n">
        <f aca="false">C28*D28</f>
        <v>3000</v>
      </c>
    </row>
    <row r="29" customFormat="false" ht="15" hidden="false" customHeight="true" outlineLevel="0" collapsed="false">
      <c r="A29" s="7" t="s">
        <v>51</v>
      </c>
      <c r="B29" s="7" t="s">
        <v>150</v>
      </c>
      <c r="C29" s="8" t="n">
        <v>2</v>
      </c>
      <c r="D29" s="9" t="n">
        <v>1500</v>
      </c>
      <c r="E29" s="10" t="n">
        <f aca="false">C29*D29</f>
        <v>3000</v>
      </c>
    </row>
    <row r="30" customFormat="false" ht="15" hidden="false" customHeight="true" outlineLevel="0" collapsed="false">
      <c r="A30" s="11" t="s">
        <v>53</v>
      </c>
      <c r="B30" s="11"/>
      <c r="C30" s="11"/>
      <c r="D30" s="11"/>
      <c r="E30" s="12" t="n">
        <f aca="false">SUM(E20:E29)</f>
        <v>81000</v>
      </c>
    </row>
    <row r="32" customFormat="false" ht="15" hidden="false" customHeight="true" outlineLevel="0" collapsed="false">
      <c r="A32" s="6" t="s">
        <v>151</v>
      </c>
    </row>
    <row r="33" customFormat="false" ht="15" hidden="false" customHeight="true" outlineLevel="0" collapsed="false">
      <c r="A33" s="7" t="s">
        <v>152</v>
      </c>
      <c r="B33" s="7" t="s">
        <v>153</v>
      </c>
      <c r="C33" s="8" t="n">
        <v>1</v>
      </c>
      <c r="D33" s="9" t="n">
        <v>15000</v>
      </c>
      <c r="E33" s="10" t="n">
        <f aca="false">C33*D33</f>
        <v>15000</v>
      </c>
    </row>
    <row r="34" customFormat="false" ht="15" hidden="false" customHeight="true" outlineLevel="0" collapsed="false">
      <c r="A34" s="7" t="s">
        <v>154</v>
      </c>
      <c r="B34" s="7" t="s">
        <v>155</v>
      </c>
      <c r="C34" s="8" t="n">
        <v>1</v>
      </c>
      <c r="D34" s="9" t="n">
        <v>15000</v>
      </c>
      <c r="E34" s="10" t="n">
        <f aca="false">C34*D34</f>
        <v>15000</v>
      </c>
    </row>
    <row r="35" customFormat="false" ht="15" hidden="false" customHeight="true" outlineLevel="0" collapsed="false">
      <c r="A35" s="7" t="s">
        <v>156</v>
      </c>
      <c r="B35" s="7" t="s">
        <v>157</v>
      </c>
      <c r="C35" s="8" t="n">
        <v>1</v>
      </c>
      <c r="D35" s="9" t="n">
        <v>12000</v>
      </c>
      <c r="E35" s="10" t="n">
        <f aca="false">C35*D35</f>
        <v>12000</v>
      </c>
    </row>
    <row r="36" customFormat="false" ht="15" hidden="false" customHeight="true" outlineLevel="0" collapsed="false">
      <c r="A36" s="7" t="s">
        <v>158</v>
      </c>
      <c r="B36" s="7" t="s">
        <v>159</v>
      </c>
      <c r="C36" s="8" t="n">
        <v>2</v>
      </c>
      <c r="D36" s="9" t="n">
        <v>2500</v>
      </c>
      <c r="E36" s="10" t="n">
        <f aca="false">C36*D36</f>
        <v>5000</v>
      </c>
    </row>
    <row r="37" customFormat="false" ht="15" hidden="false" customHeight="true" outlineLevel="0" collapsed="false">
      <c r="A37" s="7" t="s">
        <v>160</v>
      </c>
      <c r="B37" s="7" t="s">
        <v>161</v>
      </c>
      <c r="C37" s="8" t="n">
        <v>1</v>
      </c>
      <c r="D37" s="9" t="n">
        <v>5000</v>
      </c>
      <c r="E37" s="10" t="n">
        <f aca="false">C37*D37</f>
        <v>5000</v>
      </c>
    </row>
    <row r="38" customFormat="false" ht="15" hidden="false" customHeight="true" outlineLevel="0" collapsed="false">
      <c r="A38" s="7" t="s">
        <v>162</v>
      </c>
      <c r="B38" s="7" t="s">
        <v>163</v>
      </c>
      <c r="C38" s="8" t="n">
        <v>1</v>
      </c>
      <c r="D38" s="9" t="n">
        <v>0</v>
      </c>
      <c r="E38" s="10" t="n">
        <f aca="false">C38*D38</f>
        <v>0</v>
      </c>
    </row>
    <row r="39" customFormat="false" ht="15" hidden="false" customHeight="true" outlineLevel="0" collapsed="false">
      <c r="A39" s="7" t="s">
        <v>164</v>
      </c>
      <c r="B39" s="7" t="s">
        <v>165</v>
      </c>
      <c r="C39" s="8" t="n">
        <v>2</v>
      </c>
      <c r="D39" s="9" t="n">
        <v>1500</v>
      </c>
      <c r="E39" s="10" t="n">
        <f aca="false">C39*D39</f>
        <v>3000</v>
      </c>
    </row>
    <row r="40" customFormat="false" ht="15" hidden="false" customHeight="true" outlineLevel="0" collapsed="false">
      <c r="A40" s="7" t="s">
        <v>166</v>
      </c>
      <c r="B40" s="7" t="s">
        <v>167</v>
      </c>
      <c r="C40" s="8" t="n">
        <v>2</v>
      </c>
      <c r="D40" s="9" t="n">
        <v>1500</v>
      </c>
      <c r="E40" s="10" t="n">
        <f aca="false">C40*D40</f>
        <v>3000</v>
      </c>
    </row>
    <row r="41" customFormat="false" ht="15" hidden="false" customHeight="true" outlineLevel="0" collapsed="false">
      <c r="A41" s="7" t="s">
        <v>168</v>
      </c>
      <c r="B41" s="7" t="s">
        <v>169</v>
      </c>
      <c r="C41" s="8" t="n">
        <v>1</v>
      </c>
      <c r="D41" s="9" t="n">
        <v>4000</v>
      </c>
      <c r="E41" s="10" t="n">
        <f aca="false">C41*D41</f>
        <v>4000</v>
      </c>
    </row>
    <row r="42" customFormat="false" ht="15" hidden="false" customHeight="true" outlineLevel="0" collapsed="false">
      <c r="A42" s="7" t="s">
        <v>81</v>
      </c>
      <c r="B42" s="7" t="s">
        <v>170</v>
      </c>
      <c r="C42" s="8" t="n">
        <v>2</v>
      </c>
      <c r="D42" s="9" t="n">
        <v>1500</v>
      </c>
      <c r="E42" s="10" t="n">
        <f aca="false">C42*D42</f>
        <v>3000</v>
      </c>
    </row>
    <row r="43" customFormat="false" ht="15" hidden="false" customHeight="true" outlineLevel="0" collapsed="false">
      <c r="A43" s="11" t="s">
        <v>171</v>
      </c>
      <c r="B43" s="11"/>
      <c r="C43" s="11"/>
      <c r="D43" s="11"/>
      <c r="E43" s="12" t="n">
        <f aca="false">SUM(E33:E42)</f>
        <v>65000</v>
      </c>
    </row>
    <row r="45" customFormat="false" ht="15" hidden="false" customHeight="true" outlineLevel="0" collapsed="false">
      <c r="A45" s="13" t="s">
        <v>172</v>
      </c>
      <c r="B45" s="13"/>
      <c r="C45" s="13"/>
      <c r="D45" s="13"/>
      <c r="E45" s="14" t="n">
        <f aca="false">E17+E30+E43</f>
        <v>172500</v>
      </c>
    </row>
    <row r="47" customFormat="false" ht="15" hidden="false" customHeight="true" outlineLevel="0" collapsed="false">
      <c r="A47" s="6" t="s">
        <v>85</v>
      </c>
    </row>
    <row r="48" customFormat="false" ht="15" hidden="false" customHeight="true" outlineLevel="0" collapsed="false">
      <c r="A48" s="1" t="s">
        <v>86</v>
      </c>
      <c r="D48" s="9" t="n">
        <v>5000</v>
      </c>
    </row>
    <row r="49" customFormat="false" ht="15" hidden="false" customHeight="true" outlineLevel="0" collapsed="false">
      <c r="A49" s="1" t="s">
        <v>87</v>
      </c>
      <c r="D49" s="9" t="n">
        <v>2500</v>
      </c>
    </row>
    <row r="50" customFormat="false" ht="15" hidden="false" customHeight="true" outlineLevel="0" collapsed="false">
      <c r="A50" s="1" t="s">
        <v>88</v>
      </c>
      <c r="D50" s="8" t="n">
        <v>7</v>
      </c>
    </row>
    <row r="51" customFormat="false" ht="15" hidden="false" customHeight="true" outlineLevel="0" collapsed="false">
      <c r="A51" s="1" t="s">
        <v>89</v>
      </c>
      <c r="D51" s="8" t="n">
        <v>5</v>
      </c>
    </row>
    <row r="52" customFormat="false" ht="15" hidden="false" customHeight="true" outlineLevel="0" collapsed="false">
      <c r="A52" s="11" t="s">
        <v>90</v>
      </c>
      <c r="B52" s="11"/>
      <c r="C52" s="11"/>
      <c r="D52" s="11"/>
      <c r="E52" s="12" t="n">
        <f aca="false">(D48*D50)+(D49*D51)</f>
        <v>47500</v>
      </c>
    </row>
    <row r="53" customFormat="false" ht="15" hidden="false" customHeight="true" outlineLevel="0" collapsed="false">
      <c r="A53" s="13" t="s">
        <v>91</v>
      </c>
      <c r="B53" s="13"/>
      <c r="C53" s="13"/>
      <c r="D53" s="13"/>
      <c r="E53" s="15" t="n">
        <f aca="false">E45/(E52/12)</f>
        <v>43.5789473684211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0"/>
    <col collapsed="false" customWidth="true" hidden="false" outlineLevel="0" max="4" min="2" style="1" width="16"/>
  </cols>
  <sheetData>
    <row r="1" customFormat="false" ht="17.25" hidden="false" customHeight="true" outlineLevel="0" collapsed="false">
      <c r="A1" s="2" t="s">
        <v>173</v>
      </c>
    </row>
    <row r="2" customFormat="false" ht="15" hidden="false" customHeight="true" outlineLevel="0" collapsed="false">
      <c r="A2" s="4" t="s">
        <v>174</v>
      </c>
    </row>
    <row r="4" customFormat="false" ht="15" hidden="false" customHeight="true" outlineLevel="0" collapsed="false">
      <c r="A4" s="5" t="s">
        <v>175</v>
      </c>
      <c r="B4" s="5" t="s">
        <v>176</v>
      </c>
      <c r="C4" s="5" t="s">
        <v>177</v>
      </c>
      <c r="D4" s="5" t="s">
        <v>178</v>
      </c>
    </row>
    <row r="5" customFormat="false" ht="15" hidden="false" customHeight="true" outlineLevel="0" collapsed="false">
      <c r="A5" s="7" t="s">
        <v>179</v>
      </c>
      <c r="B5" s="10" t="n">
        <f aca="false">'Cooking Kubo'!E52</f>
        <v>128700</v>
      </c>
      <c r="C5" s="10" t="n">
        <f aca="false">'Cooking Kubo'!E59</f>
        <v>28500</v>
      </c>
      <c r="D5" s="16" t="n">
        <f aca="false">B5/(C5/12)</f>
        <v>54.1894736842105</v>
      </c>
    </row>
    <row r="6" customFormat="false" ht="15" hidden="false" customHeight="true" outlineLevel="0" collapsed="false">
      <c r="A6" s="7" t="s">
        <v>180</v>
      </c>
      <c r="B6" s="10" t="n">
        <f aca="false">'Bar Cold Drinks Kubo'!E37</f>
        <v>187200</v>
      </c>
      <c r="C6" s="10" t="n">
        <f aca="false">'Bar Cold Drinks Kubo'!E44</f>
        <v>38000</v>
      </c>
      <c r="D6" s="16" t="n">
        <f aca="false">B6/(C6/12)</f>
        <v>59.1157894736842</v>
      </c>
    </row>
    <row r="7" customFormat="false" ht="15" hidden="false" customHeight="true" outlineLevel="0" collapsed="false">
      <c r="A7" s="7" t="s">
        <v>181</v>
      </c>
      <c r="B7" s="10" t="n">
        <f aca="false">'Karaoke Kubo'!E45</f>
        <v>172500</v>
      </c>
      <c r="C7" s="10" t="n">
        <f aca="false">'Karaoke Kubo'!E52</f>
        <v>47500</v>
      </c>
      <c r="D7" s="16" t="n">
        <f aca="false">B7/(C7/12)</f>
        <v>43.5789473684211</v>
      </c>
    </row>
    <row r="9" customFormat="false" ht="15" hidden="false" customHeight="true" outlineLevel="0" collapsed="false">
      <c r="A9" s="13" t="s">
        <v>182</v>
      </c>
      <c r="B9" s="14" t="n">
        <f aca="false">SUM(B5:B7)</f>
        <v>488400</v>
      </c>
      <c r="C9" s="13"/>
      <c r="D9" s="13"/>
    </row>
    <row r="11" customFormat="false" ht="15" hidden="false" customHeight="true" outlineLevel="0" collapsed="false">
      <c r="A11" s="17" t="s">
        <v>183</v>
      </c>
    </row>
    <row r="12" customFormat="false" ht="15" hidden="false" customHeight="true" outlineLevel="0" collapsed="false">
      <c r="A12" s="18" t="s">
        <v>184</v>
      </c>
    </row>
    <row r="13" customFormat="false" ht="15" hidden="false" customHeight="true" outlineLevel="0" collapsed="false">
      <c r="A13" s="18" t="s">
        <v>185</v>
      </c>
    </row>
    <row r="14" customFormat="false" ht="15" hidden="false" customHeight="true" outlineLevel="0" collapsed="false">
      <c r="A14" s="18" t="s">
        <v>186</v>
      </c>
    </row>
    <row r="15" customFormat="false" ht="15" hidden="false" customHeight="true" outlineLevel="0" collapsed="false">
      <c r="A15" s="18" t="s">
        <v>187</v>
      </c>
    </row>
    <row r="16" customFormat="false" ht="15" hidden="false" customHeight="true" outlineLevel="0" collapsed="false">
      <c r="A16" s="18" t="s">
        <v>188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2026-03-02T04:58:22Z</dcterms:created>
  <dc:creator>openpyxl</dc:creator>
  <dc:description/>
  <dc:language>en-US</dc:language>
  <cp:lastModifiedBy/>
  <dcterms:modified xsi:type="dcterms:W3CDTF">2026-03-02T05:22:36Z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